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0" yWindow="135" windowWidth="5370" windowHeight="3705" activeTab="6"/>
  </bookViews>
  <sheets>
    <sheet name="Challenge du rail Clt Général" sheetId="3" r:id="rId1"/>
    <sheet name="Augerville" sheetId="20" r:id="rId2"/>
    <sheet name="Forges" sheetId="21" r:id="rId3"/>
    <sheet name="ST Aubin" sheetId="22" r:id="rId4"/>
    <sheet name="Vaucouleurs" sheetId="23" r:id="rId5"/>
    <sheet name="Templiers" sheetId="24" r:id="rId6"/>
    <sheet name="Clément Ader" sheetId="25" r:id="rId7"/>
  </sheets>
  <definedNames>
    <definedName name="_xlnm._FilterDatabase" localSheetId="1" hidden="1">Augerville!$I$12:$K$12</definedName>
    <definedName name="_xlnm._FilterDatabase" localSheetId="2" hidden="1">Forges!$A$12:$P$42</definedName>
    <definedName name="_xlnm.Print_Area" localSheetId="0">'Challenge du rail Clt Général'!$A$1:$I$107</definedName>
  </definedNames>
  <calcPr calcId="125725"/>
</workbook>
</file>

<file path=xl/calcChain.xml><?xml version="1.0" encoding="utf-8"?>
<calcChain xmlns="http://schemas.openxmlformats.org/spreadsheetml/2006/main">
  <c r="H104" i="3"/>
  <c r="H60"/>
  <c r="H28" i="24"/>
  <c r="K28" s="1"/>
  <c r="G28"/>
  <c r="F28"/>
  <c r="I28" s="1"/>
  <c r="H26"/>
  <c r="K26" s="1"/>
  <c r="G26"/>
  <c r="F26"/>
  <c r="I26" s="1"/>
  <c r="G47"/>
  <c r="F47"/>
  <c r="G38"/>
  <c r="F38"/>
  <c r="H31"/>
  <c r="G31"/>
  <c r="F31"/>
  <c r="I31" s="1"/>
  <c r="H29"/>
  <c r="G29"/>
  <c r="F29"/>
  <c r="I29" s="1"/>
  <c r="H30"/>
  <c r="G30"/>
  <c r="J30" s="1"/>
  <c r="F30"/>
  <c r="I30" s="1"/>
  <c r="H36"/>
  <c r="K36" s="1"/>
  <c r="G36"/>
  <c r="F36"/>
  <c r="H22"/>
  <c r="K22" s="1"/>
  <c r="G22"/>
  <c r="F22"/>
  <c r="I22" s="1"/>
  <c r="H34"/>
  <c r="G34"/>
  <c r="F34"/>
  <c r="I34" s="1"/>
  <c r="H25"/>
  <c r="K25" s="1"/>
  <c r="G25"/>
  <c r="J25" s="1"/>
  <c r="F25"/>
  <c r="I25" s="1"/>
  <c r="H32"/>
  <c r="G32"/>
  <c r="J32" s="1"/>
  <c r="F32"/>
  <c r="I32" s="1"/>
  <c r="H35"/>
  <c r="G35"/>
  <c r="F35"/>
  <c r="I35" s="1"/>
  <c r="H27"/>
  <c r="G27"/>
  <c r="J27" s="1"/>
  <c r="F27"/>
  <c r="I27" s="1"/>
  <c r="H23"/>
  <c r="K23" s="1"/>
  <c r="G23"/>
  <c r="J23" s="1"/>
  <c r="F23"/>
  <c r="I23" s="1"/>
  <c r="H33"/>
  <c r="G33"/>
  <c r="J33" s="1"/>
  <c r="F33"/>
  <c r="I33" s="1"/>
  <c r="H24"/>
  <c r="K24" s="1"/>
  <c r="G24"/>
  <c r="J24" s="1"/>
  <c r="F24"/>
  <c r="I24" s="1"/>
  <c r="H14"/>
  <c r="G14"/>
  <c r="F14"/>
  <c r="H17"/>
  <c r="G17"/>
  <c r="F17"/>
  <c r="H13"/>
  <c r="K13" s="1"/>
  <c r="G13"/>
  <c r="F13"/>
  <c r="I13" s="1"/>
  <c r="H18"/>
  <c r="K18" s="1"/>
  <c r="G18"/>
  <c r="J18" s="1"/>
  <c r="F18"/>
  <c r="I18" s="1"/>
  <c r="H15"/>
  <c r="K15" s="1"/>
  <c r="G15"/>
  <c r="J15" s="1"/>
  <c r="F15"/>
  <c r="I15" s="1"/>
  <c r="H16"/>
  <c r="K16" s="1"/>
  <c r="G16"/>
  <c r="F16"/>
  <c r="I16" s="1"/>
  <c r="H117" i="3"/>
  <c r="H116"/>
  <c r="H95"/>
  <c r="H115"/>
  <c r="H100"/>
  <c r="H76"/>
  <c r="H48"/>
  <c r="H59"/>
  <c r="H62"/>
  <c r="H35"/>
  <c r="H38"/>
  <c r="H19"/>
  <c r="H5" i="23"/>
  <c r="H27"/>
  <c r="G27"/>
  <c r="J27" s="1"/>
  <c r="F27"/>
  <c r="I27" s="1"/>
  <c r="G7" i="24" l="1"/>
  <c r="C7" s="1"/>
  <c r="G1"/>
  <c r="H1"/>
  <c r="H5"/>
  <c r="C5" s="1"/>
  <c r="F6"/>
  <c r="C6" s="1"/>
  <c r="F1"/>
  <c r="G50" i="23"/>
  <c r="F50"/>
  <c r="G40"/>
  <c r="F40"/>
  <c r="H38"/>
  <c r="G38"/>
  <c r="F38"/>
  <c r="I38" s="1"/>
  <c r="H31"/>
  <c r="G31"/>
  <c r="F31"/>
  <c r="I31" s="1"/>
  <c r="H33"/>
  <c r="G33"/>
  <c r="J33" s="1"/>
  <c r="F33"/>
  <c r="I33" s="1"/>
  <c r="H25"/>
  <c r="K25" s="1"/>
  <c r="G25"/>
  <c r="J25" s="1"/>
  <c r="F25"/>
  <c r="I25" s="1"/>
  <c r="H32"/>
  <c r="G32"/>
  <c r="J32" s="1"/>
  <c r="F32"/>
  <c r="I32" s="1"/>
  <c r="H34"/>
  <c r="K34" s="1"/>
  <c r="G34"/>
  <c r="F34"/>
  <c r="H35"/>
  <c r="G35"/>
  <c r="F35"/>
  <c r="I35" s="1"/>
  <c r="H24"/>
  <c r="G24"/>
  <c r="J24" s="1"/>
  <c r="F24"/>
  <c r="I24" s="1"/>
  <c r="H23"/>
  <c r="K23" s="1"/>
  <c r="G23"/>
  <c r="F23"/>
  <c r="I23" s="1"/>
  <c r="H30"/>
  <c r="K30" s="1"/>
  <c r="G30"/>
  <c r="J30" s="1"/>
  <c r="F30"/>
  <c r="I30" s="1"/>
  <c r="H28"/>
  <c r="K28" s="1"/>
  <c r="G28"/>
  <c r="J28" s="1"/>
  <c r="F28"/>
  <c r="H37"/>
  <c r="G37"/>
  <c r="F37"/>
  <c r="I37" s="1"/>
  <c r="H26"/>
  <c r="K26" s="1"/>
  <c r="G26"/>
  <c r="J26" s="1"/>
  <c r="F26"/>
  <c r="I26" s="1"/>
  <c r="H36"/>
  <c r="G36"/>
  <c r="J36" s="1"/>
  <c r="F36"/>
  <c r="I36" s="1"/>
  <c r="H29"/>
  <c r="K29" s="1"/>
  <c r="G29"/>
  <c r="J29" s="1"/>
  <c r="F29"/>
  <c r="I29" s="1"/>
  <c r="H17"/>
  <c r="G17"/>
  <c r="F17"/>
  <c r="H18"/>
  <c r="K18" s="1"/>
  <c r="G18"/>
  <c r="J18" s="1"/>
  <c r="F18"/>
  <c r="I18" s="1"/>
  <c r="H16"/>
  <c r="K16" s="1"/>
  <c r="G16"/>
  <c r="F16"/>
  <c r="H19"/>
  <c r="K19" s="1"/>
  <c r="G19"/>
  <c r="F19"/>
  <c r="I19" s="1"/>
  <c r="H14"/>
  <c r="G14"/>
  <c r="F14"/>
  <c r="I14" s="1"/>
  <c r="H13"/>
  <c r="K13" s="1"/>
  <c r="G13"/>
  <c r="F13"/>
  <c r="H15"/>
  <c r="G15"/>
  <c r="F15"/>
  <c r="R10" i="3"/>
  <c r="H44"/>
  <c r="H73"/>
  <c r="H80"/>
  <c r="H114"/>
  <c r="H113"/>
  <c r="H108"/>
  <c r="H87"/>
  <c r="H61"/>
  <c r="H63"/>
  <c r="H56"/>
  <c r="H58"/>
  <c r="H47"/>
  <c r="H26"/>
  <c r="H20"/>
  <c r="M9"/>
  <c r="M11" s="1"/>
  <c r="N9"/>
  <c r="N11" s="1"/>
  <c r="O9"/>
  <c r="O11" s="1"/>
  <c r="P9"/>
  <c r="P11" s="1"/>
  <c r="Q9"/>
  <c r="Q11" s="1"/>
  <c r="L9"/>
  <c r="L11" s="1"/>
  <c r="K27" i="22"/>
  <c r="K14"/>
  <c r="J17"/>
  <c r="F25"/>
  <c r="I25" s="1"/>
  <c r="G25"/>
  <c r="J25" s="1"/>
  <c r="H25"/>
  <c r="F26"/>
  <c r="G26"/>
  <c r="H26"/>
  <c r="K26" s="1"/>
  <c r="F27"/>
  <c r="G27"/>
  <c r="H27"/>
  <c r="F28"/>
  <c r="G28"/>
  <c r="J28" s="1"/>
  <c r="H28"/>
  <c r="F29"/>
  <c r="G29"/>
  <c r="J29" s="1"/>
  <c r="H29"/>
  <c r="F30"/>
  <c r="G30"/>
  <c r="H30"/>
  <c r="K30" s="1"/>
  <c r="F31"/>
  <c r="G31"/>
  <c r="H31"/>
  <c r="F32"/>
  <c r="I32" s="1"/>
  <c r="G32"/>
  <c r="H32"/>
  <c r="F33"/>
  <c r="G33"/>
  <c r="H33"/>
  <c r="K33" s="1"/>
  <c r="F34"/>
  <c r="G34"/>
  <c r="J34" s="1"/>
  <c r="H34"/>
  <c r="F35"/>
  <c r="I35" s="1"/>
  <c r="G35"/>
  <c r="H35"/>
  <c r="K35" s="1"/>
  <c r="F36"/>
  <c r="I36" s="1"/>
  <c r="G36"/>
  <c r="J36" s="1"/>
  <c r="H36"/>
  <c r="F37"/>
  <c r="I37" s="1"/>
  <c r="G37"/>
  <c r="H37"/>
  <c r="F38"/>
  <c r="G38"/>
  <c r="H38"/>
  <c r="F39"/>
  <c r="I39" s="1"/>
  <c r="G39"/>
  <c r="H39"/>
  <c r="F14"/>
  <c r="G14"/>
  <c r="H14"/>
  <c r="F15"/>
  <c r="I15" s="1"/>
  <c r="G15"/>
  <c r="H15"/>
  <c r="F16"/>
  <c r="G16"/>
  <c r="H16"/>
  <c r="K16" s="1"/>
  <c r="F17"/>
  <c r="I17" s="1"/>
  <c r="G17"/>
  <c r="H17"/>
  <c r="K17" s="1"/>
  <c r="F18"/>
  <c r="G18"/>
  <c r="H18"/>
  <c r="F19"/>
  <c r="G19"/>
  <c r="H19"/>
  <c r="K19" s="1"/>
  <c r="F20"/>
  <c r="G20"/>
  <c r="H20"/>
  <c r="I38"/>
  <c r="I29"/>
  <c r="F24"/>
  <c r="I24" s="1"/>
  <c r="I31"/>
  <c r="F13"/>
  <c r="I13" s="1"/>
  <c r="J35"/>
  <c r="G52"/>
  <c r="F52"/>
  <c r="G41"/>
  <c r="F41"/>
  <c r="I30"/>
  <c r="K28"/>
  <c r="I33"/>
  <c r="I27"/>
  <c r="K29"/>
  <c r="I34"/>
  <c r="H24"/>
  <c r="K24" s="1"/>
  <c r="G24"/>
  <c r="J24" s="1"/>
  <c r="J31"/>
  <c r="J26"/>
  <c r="I26"/>
  <c r="H13"/>
  <c r="K13" s="1"/>
  <c r="G13"/>
  <c r="J16"/>
  <c r="I16"/>
  <c r="H51" i="3"/>
  <c r="H45"/>
  <c r="H39"/>
  <c r="H34"/>
  <c r="H53"/>
  <c r="H88"/>
  <c r="H96"/>
  <c r="H99"/>
  <c r="H112"/>
  <c r="H109"/>
  <c r="H92"/>
  <c r="H77"/>
  <c r="H74"/>
  <c r="H72"/>
  <c r="H23"/>
  <c r="I29" i="21"/>
  <c r="H36"/>
  <c r="K36" s="1"/>
  <c r="G36"/>
  <c r="F36"/>
  <c r="I36" s="1"/>
  <c r="H39"/>
  <c r="G39"/>
  <c r="F39"/>
  <c r="I39" s="1"/>
  <c r="H17"/>
  <c r="G17"/>
  <c r="F17"/>
  <c r="I17" s="1"/>
  <c r="H20"/>
  <c r="G20"/>
  <c r="F20"/>
  <c r="H19"/>
  <c r="G19"/>
  <c r="F19"/>
  <c r="G56"/>
  <c r="F56"/>
  <c r="G44"/>
  <c r="F44"/>
  <c r="H25"/>
  <c r="K25" s="1"/>
  <c r="G25"/>
  <c r="J25" s="1"/>
  <c r="F25"/>
  <c r="I25" s="1"/>
  <c r="H29"/>
  <c r="G29"/>
  <c r="J29" s="1"/>
  <c r="F29"/>
  <c r="H33"/>
  <c r="G33"/>
  <c r="F33"/>
  <c r="I33" s="1"/>
  <c r="H38"/>
  <c r="K38" s="1"/>
  <c r="G38"/>
  <c r="F38"/>
  <c r="H26"/>
  <c r="K26" s="1"/>
  <c r="G26"/>
  <c r="J26" s="1"/>
  <c r="F26"/>
  <c r="I26" s="1"/>
  <c r="H42"/>
  <c r="G42"/>
  <c r="F42"/>
  <c r="I42" s="1"/>
  <c r="H41"/>
  <c r="G41"/>
  <c r="F41"/>
  <c r="I41" s="1"/>
  <c r="H31"/>
  <c r="K31" s="1"/>
  <c r="G31"/>
  <c r="F31"/>
  <c r="I31" s="1"/>
  <c r="H37"/>
  <c r="K37" s="1"/>
  <c r="G37"/>
  <c r="F37"/>
  <c r="I37" s="1"/>
  <c r="H35"/>
  <c r="G35"/>
  <c r="F35"/>
  <c r="I35" s="1"/>
  <c r="H28"/>
  <c r="K28" s="1"/>
  <c r="G28"/>
  <c r="J28" s="1"/>
  <c r="F28"/>
  <c r="I28" s="1"/>
  <c r="H27"/>
  <c r="K27" s="1"/>
  <c r="G27"/>
  <c r="J27" s="1"/>
  <c r="F27"/>
  <c r="I27" s="1"/>
  <c r="H40"/>
  <c r="K40" s="1"/>
  <c r="G40"/>
  <c r="J40" s="1"/>
  <c r="F40"/>
  <c r="H32"/>
  <c r="K32" s="1"/>
  <c r="G32"/>
  <c r="J32" s="1"/>
  <c r="F32"/>
  <c r="I32" s="1"/>
  <c r="H34"/>
  <c r="K34" s="1"/>
  <c r="G34"/>
  <c r="J34" s="1"/>
  <c r="F34"/>
  <c r="I34" s="1"/>
  <c r="H30"/>
  <c r="K30" s="1"/>
  <c r="G30"/>
  <c r="J30" s="1"/>
  <c r="F30"/>
  <c r="I30" s="1"/>
  <c r="H18"/>
  <c r="G18"/>
  <c r="F18"/>
  <c r="H21"/>
  <c r="K21" s="1"/>
  <c r="G21"/>
  <c r="F21"/>
  <c r="I21" s="1"/>
  <c r="H16"/>
  <c r="K16" s="1"/>
  <c r="G16"/>
  <c r="F16"/>
  <c r="I16" s="1"/>
  <c r="H15"/>
  <c r="K15" s="1"/>
  <c r="G15"/>
  <c r="J15" s="1"/>
  <c r="F15"/>
  <c r="I15" s="1"/>
  <c r="H13"/>
  <c r="K13" s="1"/>
  <c r="G13"/>
  <c r="F13"/>
  <c r="I13" s="1"/>
  <c r="H14"/>
  <c r="K14" s="1"/>
  <c r="H5" s="1"/>
  <c r="G14"/>
  <c r="J14" s="1"/>
  <c r="F14"/>
  <c r="I14" s="1"/>
  <c r="R5" i="3"/>
  <c r="R6"/>
  <c r="R7"/>
  <c r="F1" i="23" l="1"/>
  <c r="H1"/>
  <c r="G1"/>
  <c r="F6"/>
  <c r="C6" s="1"/>
  <c r="G7"/>
  <c r="C7" s="1"/>
  <c r="K15"/>
  <c r="C5" s="1"/>
  <c r="R9" i="3"/>
  <c r="R11" s="1"/>
  <c r="G1" i="22"/>
  <c r="F1"/>
  <c r="H1"/>
  <c r="G5"/>
  <c r="C5" s="1"/>
  <c r="K18"/>
  <c r="H6" s="1"/>
  <c r="C6" s="1"/>
  <c r="I19"/>
  <c r="F7" s="1"/>
  <c r="C7" s="1"/>
  <c r="G6" i="21"/>
  <c r="C6" s="1"/>
  <c r="H1"/>
  <c r="F7"/>
  <c r="C7" s="1"/>
  <c r="C5"/>
  <c r="G1"/>
  <c r="F1"/>
  <c r="F14" i="20"/>
  <c r="G14"/>
  <c r="H14"/>
  <c r="F15"/>
  <c r="G15"/>
  <c r="J15" s="1"/>
  <c r="H15"/>
  <c r="F16"/>
  <c r="I16" s="1"/>
  <c r="G16"/>
  <c r="H16"/>
  <c r="F17"/>
  <c r="G17"/>
  <c r="H17"/>
  <c r="F18"/>
  <c r="I18" s="1"/>
  <c r="G18"/>
  <c r="H18"/>
  <c r="F19"/>
  <c r="G19"/>
  <c r="H19"/>
  <c r="F20"/>
  <c r="G20"/>
  <c r="H20"/>
  <c r="H37" i="3" l="1"/>
  <c r="H50"/>
  <c r="H55"/>
  <c r="H22"/>
  <c r="H28" i="20"/>
  <c r="K28" s="1"/>
  <c r="G28"/>
  <c r="J28" s="1"/>
  <c r="F28"/>
  <c r="I28" s="1"/>
  <c r="H40"/>
  <c r="G40"/>
  <c r="J40" s="1"/>
  <c r="F40"/>
  <c r="I40" s="1"/>
  <c r="H37"/>
  <c r="K37" s="1"/>
  <c r="G37"/>
  <c r="J37" s="1"/>
  <c r="F37"/>
  <c r="H38"/>
  <c r="G38"/>
  <c r="F38"/>
  <c r="I38" s="1"/>
  <c r="H30"/>
  <c r="K30" s="1"/>
  <c r="G30"/>
  <c r="J30" s="1"/>
  <c r="F30"/>
  <c r="I30" s="1"/>
  <c r="H25"/>
  <c r="K25" s="1"/>
  <c r="G25"/>
  <c r="J25" s="1"/>
  <c r="F25"/>
  <c r="I25" s="1"/>
  <c r="H24"/>
  <c r="K24" s="1"/>
  <c r="G24"/>
  <c r="J24" s="1"/>
  <c r="F24"/>
  <c r="I24" s="1"/>
  <c r="H23"/>
  <c r="K23" s="1"/>
  <c r="G23"/>
  <c r="J23" s="1"/>
  <c r="F23"/>
  <c r="I23" s="1"/>
  <c r="K17"/>
  <c r="I17"/>
  <c r="G53"/>
  <c r="F53"/>
  <c r="G42"/>
  <c r="F42"/>
  <c r="H35"/>
  <c r="K35" s="1"/>
  <c r="G35"/>
  <c r="F35"/>
  <c r="I35" s="1"/>
  <c r="H27"/>
  <c r="K27" s="1"/>
  <c r="G27"/>
  <c r="J27" s="1"/>
  <c r="F27"/>
  <c r="I27" s="1"/>
  <c r="H36"/>
  <c r="G36"/>
  <c r="J36" s="1"/>
  <c r="F36"/>
  <c r="I36" s="1"/>
  <c r="H31"/>
  <c r="K31" s="1"/>
  <c r="G31"/>
  <c r="F31"/>
  <c r="I31" s="1"/>
  <c r="H39"/>
  <c r="G39"/>
  <c r="J39" s="1"/>
  <c r="F39"/>
  <c r="H29"/>
  <c r="K29" s="1"/>
  <c r="G29"/>
  <c r="J29" s="1"/>
  <c r="F29"/>
  <c r="I29" s="1"/>
  <c r="H34"/>
  <c r="K34" s="1"/>
  <c r="G34"/>
  <c r="F34"/>
  <c r="I34" s="1"/>
  <c r="H26"/>
  <c r="K26" s="1"/>
  <c r="G26"/>
  <c r="J26" s="1"/>
  <c r="F26"/>
  <c r="I26" s="1"/>
  <c r="H32"/>
  <c r="K32" s="1"/>
  <c r="G32"/>
  <c r="F32"/>
  <c r="I32" s="1"/>
  <c r="H33"/>
  <c r="K33" s="1"/>
  <c r="G33"/>
  <c r="F33"/>
  <c r="I33" s="1"/>
  <c r="K14"/>
  <c r="I14"/>
  <c r="H13"/>
  <c r="K13" s="1"/>
  <c r="G13"/>
  <c r="J13" s="1"/>
  <c r="F13"/>
  <c r="I13" s="1"/>
  <c r="K16"/>
  <c r="K15"/>
  <c r="I15"/>
  <c r="F6" l="1"/>
  <c r="C6" s="1"/>
  <c r="F1"/>
  <c r="H7"/>
  <c r="C7" s="1"/>
  <c r="H1"/>
  <c r="G5"/>
  <c r="C5" s="1"/>
  <c r="G1"/>
  <c r="H103" i="3" l="1"/>
  <c r="H49"/>
  <c r="H52"/>
  <c r="H84" l="1"/>
  <c r="H93"/>
  <c r="H91"/>
  <c r="H111"/>
  <c r="H90"/>
  <c r="H86"/>
  <c r="H106"/>
  <c r="H85"/>
  <c r="H105"/>
  <c r="H69"/>
  <c r="H68"/>
  <c r="H79"/>
  <c r="H70"/>
  <c r="H67"/>
  <c r="H71"/>
  <c r="H78"/>
  <c r="H30"/>
  <c r="H41"/>
  <c r="H36"/>
  <c r="H54"/>
  <c r="H57"/>
  <c r="H40"/>
  <c r="H42"/>
  <c r="H46"/>
  <c r="H43"/>
  <c r="H33"/>
  <c r="H32"/>
  <c r="H24"/>
  <c r="H16"/>
  <c r="I6"/>
  <c r="I7"/>
  <c r="I5"/>
  <c r="H98"/>
  <c r="H89"/>
  <c r="H110"/>
  <c r="H102"/>
  <c r="H94"/>
  <c r="H107"/>
  <c r="H101"/>
  <c r="H97"/>
  <c r="H31"/>
  <c r="H75"/>
  <c r="H14"/>
  <c r="H25"/>
  <c r="H15"/>
  <c r="H21"/>
  <c r="H18"/>
  <c r="H17"/>
  <c r="H13"/>
</calcChain>
</file>

<file path=xl/sharedStrings.xml><?xml version="1.0" encoding="utf-8"?>
<sst xmlns="http://schemas.openxmlformats.org/spreadsheetml/2006/main" count="865" uniqueCount="143">
  <si>
    <t>Clt</t>
  </si>
  <si>
    <t>T2</t>
  </si>
  <si>
    <t>T3</t>
  </si>
  <si>
    <t>T4</t>
  </si>
  <si>
    <t>Total</t>
  </si>
  <si>
    <t>Points Challenge du rail</t>
  </si>
  <si>
    <t>Cumulé</t>
  </si>
  <si>
    <t>T5</t>
  </si>
  <si>
    <t>Equipes</t>
  </si>
  <si>
    <t>Challenge par équipes</t>
  </si>
  <si>
    <t>Challenge Individuel</t>
  </si>
  <si>
    <t>Equipe</t>
  </si>
  <si>
    <t>Net Cumulé</t>
  </si>
  <si>
    <t xml:space="preserve">Nom Prénom </t>
  </si>
  <si>
    <t xml:space="preserve">nb joueurs </t>
  </si>
  <si>
    <t>Finales</t>
  </si>
  <si>
    <t>Classement Général Challenge par équipes</t>
  </si>
  <si>
    <t>T1</t>
  </si>
  <si>
    <t>OMEGA</t>
  </si>
  <si>
    <t>TGS</t>
  </si>
  <si>
    <t>TIS</t>
  </si>
  <si>
    <t>Challenge du Rail Net Dames</t>
  </si>
  <si>
    <r>
      <t>INSANE</t>
    </r>
    <r>
      <rPr>
        <sz val="8"/>
        <color indexed="8"/>
        <rFont val="Verdana"/>
        <family val="2"/>
      </rPr>
      <t> Marie</t>
    </r>
  </si>
  <si>
    <r>
      <t>MIGUET</t>
    </r>
    <r>
      <rPr>
        <sz val="8"/>
        <color indexed="8"/>
        <rFont val="Verdana"/>
        <family val="2"/>
      </rPr>
      <t> Laurence</t>
    </r>
  </si>
  <si>
    <r>
      <t>TAN</t>
    </r>
    <r>
      <rPr>
        <sz val="8"/>
        <color indexed="8"/>
        <rFont val="Verdana"/>
        <family val="2"/>
      </rPr>
      <t> Wen</t>
    </r>
  </si>
  <si>
    <t>Challenge du Rail Brut  Dames</t>
  </si>
  <si>
    <t>Challenge du Rail Brut Hommes</t>
  </si>
  <si>
    <t>Challenge du Rail Net Hommes</t>
  </si>
  <si>
    <t>Challenge du Rail Brut Dames</t>
  </si>
  <si>
    <t>premiers OMEGA</t>
  </si>
  <si>
    <t xml:space="preserve"> premiers TGS</t>
  </si>
  <si>
    <t>premiers TIS</t>
  </si>
  <si>
    <r>
      <t>LEMOINE</t>
    </r>
    <r>
      <rPr>
        <sz val="8"/>
        <color indexed="8"/>
        <rFont val="Verdana"/>
        <family val="2"/>
      </rPr>
      <t> Josette</t>
    </r>
  </si>
  <si>
    <t>LABATUT Maryline</t>
  </si>
  <si>
    <t>BUSSERY Henri</t>
  </si>
  <si>
    <r>
      <t>BAIN</t>
    </r>
    <r>
      <rPr>
        <sz val="8"/>
        <color rgb="FF000000"/>
        <rFont val="Verdana"/>
        <family val="2"/>
      </rPr>
      <t> Gilbert</t>
    </r>
  </si>
  <si>
    <r>
      <t>ARGOULLON</t>
    </r>
    <r>
      <rPr>
        <sz val="8"/>
        <color rgb="FF000000"/>
        <rFont val="Verdana"/>
        <family val="2"/>
      </rPr>
      <t> Christophe</t>
    </r>
  </si>
  <si>
    <r>
      <t>PHLEK</t>
    </r>
    <r>
      <rPr>
        <sz val="8"/>
        <color rgb="FF000000"/>
        <rFont val="Verdana"/>
        <family val="2"/>
      </rPr>
      <t> Thonvuthi</t>
    </r>
  </si>
  <si>
    <r>
      <t>MIGUET</t>
    </r>
    <r>
      <rPr>
        <sz val="8"/>
        <color rgb="FF000000"/>
        <rFont val="Verdana"/>
        <family val="2"/>
      </rPr>
      <t> Alain</t>
    </r>
  </si>
  <si>
    <r>
      <t>LEMOINE</t>
    </r>
    <r>
      <rPr>
        <sz val="8"/>
        <color rgb="FF000000"/>
        <rFont val="Verdana"/>
        <family val="2"/>
      </rPr>
      <t> Pascal</t>
    </r>
  </si>
  <si>
    <r>
      <t>POISSON GIRARD</t>
    </r>
    <r>
      <rPr>
        <sz val="8"/>
        <color rgb="FF000000"/>
        <rFont val="Verdana"/>
        <family val="2"/>
      </rPr>
      <t> Daniel</t>
    </r>
  </si>
  <si>
    <r>
      <t>MAC GARRY</t>
    </r>
    <r>
      <rPr>
        <sz val="8"/>
        <color rgb="FF000000"/>
        <rFont val="Verdana"/>
        <family val="2"/>
      </rPr>
      <t> Christophe</t>
    </r>
  </si>
  <si>
    <r>
      <t>DARRE</t>
    </r>
    <r>
      <rPr>
        <sz val="8"/>
        <color rgb="FF000000"/>
        <rFont val="Verdana"/>
        <family val="2"/>
      </rPr>
      <t> Jacques</t>
    </r>
  </si>
  <si>
    <r>
      <t>NOURRY</t>
    </r>
    <r>
      <rPr>
        <sz val="8"/>
        <color rgb="FF000000"/>
        <rFont val="Verdana"/>
        <family val="2"/>
      </rPr>
      <t> Eric</t>
    </r>
  </si>
  <si>
    <r>
      <t>DENNER</t>
    </r>
    <r>
      <rPr>
        <sz val="8"/>
        <color rgb="FF000000"/>
        <rFont val="Verdana"/>
        <family val="2"/>
      </rPr>
      <t> Jean</t>
    </r>
  </si>
  <si>
    <r>
      <t>FORT</t>
    </r>
    <r>
      <rPr>
        <sz val="8"/>
        <color rgb="FF000000"/>
        <rFont val="Verdana"/>
        <family val="2"/>
      </rPr>
      <t> Thierry</t>
    </r>
  </si>
  <si>
    <t>,</t>
  </si>
  <si>
    <t>26 Joueurs</t>
  </si>
  <si>
    <r>
      <t>CAVELAN</t>
    </r>
    <r>
      <rPr>
        <sz val="8"/>
        <color rgb="FF000000"/>
        <rFont val="Cambria"/>
        <family val="1"/>
      </rPr>
      <t> Hervé</t>
    </r>
  </si>
  <si>
    <r>
      <t>DE REVIERE</t>
    </r>
    <r>
      <rPr>
        <sz val="8"/>
        <color rgb="FF000000"/>
        <rFont val="Verdana"/>
        <family val="2"/>
      </rPr>
      <t> Jean-Marc</t>
    </r>
  </si>
  <si>
    <r>
      <t>GERMAIN</t>
    </r>
    <r>
      <rPr>
        <sz val="8"/>
        <color rgb="FF000000"/>
        <rFont val="Verdana"/>
        <family val="2"/>
      </rPr>
      <t> Jacques</t>
    </r>
  </si>
  <si>
    <r>
      <t>LABATUT</t>
    </r>
    <r>
      <rPr>
        <sz val="8"/>
        <color rgb="FF000000"/>
        <rFont val="Verdana"/>
        <family val="2"/>
      </rPr>
      <t> Patrick</t>
    </r>
  </si>
  <si>
    <r>
      <t>SANTIAGO</t>
    </r>
    <r>
      <rPr>
        <sz val="8"/>
        <color rgb="FF000000"/>
        <rFont val="Verdana"/>
        <family val="2"/>
      </rPr>
      <t> Pablo</t>
    </r>
  </si>
  <si>
    <r>
      <t>WEGNER</t>
    </r>
    <r>
      <rPr>
        <sz val="8"/>
        <color rgb="FF000000"/>
        <rFont val="Verdana"/>
        <family val="2"/>
      </rPr>
      <t> Franz-Jochim</t>
    </r>
  </si>
  <si>
    <t>RODERBOURG Joelle</t>
  </si>
  <si>
    <t>DARRE Martine</t>
  </si>
  <si>
    <t>ABJ</t>
  </si>
  <si>
    <t>REBIBO</t>
  </si>
  <si>
    <t>Classement fait sur
6 joueurs '3/4 de 8"</t>
  </si>
  <si>
    <t>CSY</t>
  </si>
  <si>
    <t xml:space="preserve">Points Cumulés </t>
  </si>
  <si>
    <t>RésultatsAugerville</t>
  </si>
  <si>
    <t>Résultats Forges Les Bains</t>
  </si>
  <si>
    <t>27 Joueurs</t>
  </si>
  <si>
    <t>SMADJA Marion</t>
  </si>
  <si>
    <t>FROUIN DELESALLE Annie</t>
  </si>
  <si>
    <t>CAVELAN Maud</t>
  </si>
  <si>
    <t>SOARES François</t>
  </si>
  <si>
    <t>LE LAY Sebastien</t>
  </si>
  <si>
    <t>FROUIN Bruno</t>
  </si>
  <si>
    <t>RISCADO Antonio</t>
  </si>
  <si>
    <t>NASICA-RENARD Loic</t>
  </si>
  <si>
    <t>GOURLAY Christophe</t>
  </si>
  <si>
    <t>_</t>
  </si>
  <si>
    <t xml:space="preserve"> premiers CSY</t>
  </si>
  <si>
    <t>Classement fait sur
5 joueurs '3/4 de 7"</t>
  </si>
  <si>
    <t>Challenge du rail 2014</t>
  </si>
  <si>
    <t>Résultats Saint-Aubin</t>
  </si>
  <si>
    <t>24 Joueurs</t>
  </si>
  <si>
    <t>MOCQUART CELINE</t>
  </si>
  <si>
    <t>NC</t>
  </si>
  <si>
    <t>RUZ Rocio</t>
  </si>
  <si>
    <t>SANTIAGO Pablo</t>
  </si>
  <si>
    <t>LEBRUN Florian</t>
  </si>
  <si>
    <t>QUIDU Alain</t>
  </si>
  <si>
    <t>JUNOT Laurent</t>
  </si>
  <si>
    <t>CHADOUTAUD Sylvain</t>
  </si>
  <si>
    <t>Classement fait sur
5 joueurs '3/4 de 6"</t>
  </si>
  <si>
    <t>Total Tour</t>
  </si>
  <si>
    <t>18 pts en net sont ajoutés aux joueurs qui ont fait le 9Trous</t>
  </si>
  <si>
    <t>le total brut est doublé pour les joueurs qui ont fait le 9 Trous</t>
  </si>
  <si>
    <t>REBIBO Maryvonne</t>
  </si>
  <si>
    <t>MOCQUART Celine</t>
  </si>
  <si>
    <t>Nb J pec</t>
  </si>
  <si>
    <t>Moyenne</t>
  </si>
  <si>
    <t>Résultats Vaucouleurs</t>
  </si>
  <si>
    <t>BOUTARD Florence</t>
  </si>
  <si>
    <t>BOUTARD Patrick</t>
  </si>
  <si>
    <t>FLAMANC Emmanuel</t>
  </si>
  <si>
    <t>DENNER Thibault</t>
  </si>
  <si>
    <t>DE REVIERE Jean-Marc</t>
  </si>
  <si>
    <t>NOURRY Eric</t>
  </si>
  <si>
    <t>ARGOULLON Christophe</t>
  </si>
  <si>
    <t>SZYMANSKI Jacek</t>
  </si>
  <si>
    <t>KOHEN Bruno</t>
  </si>
  <si>
    <t>Classement fait sur
4 joueurs '3/4 de 5"</t>
  </si>
  <si>
    <t>N C</t>
  </si>
  <si>
    <t>Résultats Templiers</t>
  </si>
  <si>
    <t>21 Joueurs</t>
  </si>
  <si>
    <t>Classement fait sur
4 joueurs '3/4 de5"</t>
  </si>
  <si>
    <t>CUZANGE Pascal</t>
  </si>
  <si>
    <t>MAC GARRY Christophe</t>
  </si>
  <si>
    <t xml:space="preserve"> </t>
  </si>
  <si>
    <t>Finale Dames Brut</t>
  </si>
  <si>
    <t>Score</t>
  </si>
  <si>
    <t>Vainqueur pour le challenge par Equipes</t>
  </si>
  <si>
    <t>vainqueur du match contre</t>
  </si>
  <si>
    <r>
      <t>MIGUET</t>
    </r>
    <r>
      <rPr>
        <sz val="8"/>
        <color rgb="FF000000"/>
        <rFont val="Verdana"/>
        <family val="2"/>
      </rPr>
      <t> Laurence</t>
    </r>
  </si>
  <si>
    <t>NA</t>
  </si>
  <si>
    <t>Finale Dames Net</t>
  </si>
  <si>
    <r>
      <t>TAN</t>
    </r>
    <r>
      <rPr>
        <sz val="8"/>
        <color rgb="FF000000"/>
        <rFont val="Verdana"/>
        <family val="2"/>
      </rPr>
      <t> Wen</t>
    </r>
  </si>
  <si>
    <r>
      <t>DARRE</t>
    </r>
    <r>
      <rPr>
        <sz val="8"/>
        <color rgb="FF000000"/>
        <rFont val="Verdana"/>
        <family val="2"/>
      </rPr>
      <t> Martine</t>
    </r>
  </si>
  <si>
    <t>Finale Hommes Brut</t>
  </si>
  <si>
    <t>1up</t>
  </si>
  <si>
    <t>Finale Hommes Net</t>
  </si>
  <si>
    <t>Finale Doubles</t>
  </si>
  <si>
    <t>Autres matches pour le challenge par équipes</t>
  </si>
  <si>
    <r>
      <t>LEMOINE</t>
    </r>
    <r>
      <rPr>
        <sz val="8"/>
        <color rgb="FF000000"/>
        <rFont val="Verdana"/>
        <family val="2"/>
      </rPr>
      <t> Josette</t>
    </r>
  </si>
  <si>
    <t>Bilan des matches par équipes du jour</t>
  </si>
  <si>
    <t>1 Victoire</t>
  </si>
  <si>
    <t>2 Points</t>
  </si>
  <si>
    <r>
      <t>DENNER</t>
    </r>
    <r>
      <rPr>
        <sz val="8"/>
        <color rgb="FF000000"/>
        <rFont val="Verdana"/>
        <family val="2"/>
      </rPr>
      <t> Thibault</t>
    </r>
  </si>
  <si>
    <r>
      <t>LABATUT</t>
    </r>
    <r>
      <rPr>
        <sz val="8"/>
        <color rgb="FF000000"/>
        <rFont val="Verdana"/>
        <family val="2"/>
      </rPr>
      <t> Maryline</t>
    </r>
  </si>
  <si>
    <t>2&amp;1</t>
  </si>
  <si>
    <t>3&amp;2</t>
  </si>
  <si>
    <t>Rêve ou Réalité</t>
  </si>
  <si>
    <t>8&amp;7</t>
  </si>
  <si>
    <t>Oh bain-marie</t>
  </si>
  <si>
    <t>2up</t>
  </si>
  <si>
    <t>5&amp;4</t>
  </si>
  <si>
    <t>2 Victoires</t>
  </si>
  <si>
    <t>4 Points</t>
  </si>
  <si>
    <t>Résultats Clément Ader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</si>
</sst>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rgb="FF000000"/>
      <name val="Verdana"/>
      <family val="2"/>
    </font>
    <font>
      <sz val="8"/>
      <color rgb="FF000000"/>
      <name val="Cambria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5" fillId="0" borderId="0"/>
    <xf numFmtId="43" fontId="16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4" fillId="8" borderId="3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9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4" fillId="3" borderId="1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5" fillId="10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left"/>
    </xf>
    <xf numFmtId="0" fontId="4" fillId="11" borderId="5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2" fillId="9" borderId="0" xfId="0" applyFont="1" applyFill="1" applyBorder="1" applyAlignment="1">
      <alignment vertical="center"/>
    </xf>
    <xf numFmtId="0" fontId="5" fillId="6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6" borderId="0" xfId="0" applyFont="1" applyFill="1" applyBorder="1"/>
    <xf numFmtId="0" fontId="5" fillId="9" borderId="0" xfId="0" applyFont="1" applyFill="1" applyBorder="1"/>
    <xf numFmtId="0" fontId="5" fillId="13" borderId="0" xfId="0" applyFont="1" applyFill="1"/>
    <xf numFmtId="0" fontId="5" fillId="1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9" borderId="1" xfId="0" applyFont="1" applyFill="1" applyBorder="1"/>
    <xf numFmtId="0" fontId="5" fillId="7" borderId="1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center"/>
    </xf>
    <xf numFmtId="0" fontId="2" fillId="13" borderId="0" xfId="0" applyFont="1" applyFill="1" applyBorder="1"/>
    <xf numFmtId="0" fontId="5" fillId="7" borderId="3" xfId="0" applyFont="1" applyFill="1" applyBorder="1"/>
    <xf numFmtId="0" fontId="1" fillId="0" borderId="0" xfId="0" applyFont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2" fillId="9" borderId="3" xfId="0" applyFont="1" applyFill="1" applyBorder="1" applyAlignment="1">
      <alignment vertical="center"/>
    </xf>
    <xf numFmtId="43" fontId="5" fillId="0" borderId="0" xfId="12" applyFont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left"/>
    </xf>
    <xf numFmtId="0" fontId="4" fillId="12" borderId="7" xfId="0" applyFont="1" applyFill="1" applyBorder="1" applyAlignment="1">
      <alignment horizontal="left"/>
    </xf>
    <xf numFmtId="0" fontId="4" fillId="12" borderId="8" xfId="0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left"/>
    </xf>
    <xf numFmtId="0" fontId="5" fillId="13" borderId="3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center"/>
    </xf>
    <xf numFmtId="0" fontId="18" fillId="14" borderId="0" xfId="0" applyFont="1" applyFill="1" applyAlignment="1">
      <alignment horizont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14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7" fillId="14" borderId="0" xfId="0" applyFont="1" applyFill="1"/>
    <xf numFmtId="0" fontId="18" fillId="14" borderId="0" xfId="0" applyFont="1" applyFill="1"/>
    <xf numFmtId="0" fontId="18" fillId="14" borderId="0" xfId="0" applyFont="1" applyFill="1" applyAlignment="1">
      <alignment horizontal="center"/>
    </xf>
    <xf numFmtId="0" fontId="0" fillId="16" borderId="0" xfId="0" applyFill="1"/>
    <xf numFmtId="0" fontId="5" fillId="1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10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2" fillId="7" borderId="0" xfId="0" applyFont="1" applyFill="1"/>
    <xf numFmtId="0" fontId="2" fillId="6" borderId="0" xfId="0" applyFont="1" applyFill="1"/>
    <xf numFmtId="0" fontId="5" fillId="7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</cellXfs>
  <cellStyles count="13">
    <cellStyle name="Lien hypertexte 2" xfId="1"/>
    <cellStyle name="Lien hypertexte 3" xfId="2"/>
    <cellStyle name="Lien hypertexte 4" xfId="3"/>
    <cellStyle name="Lien hypertexte 5" xfId="4"/>
    <cellStyle name="Milliers" xfId="12" builtinId="3"/>
    <cellStyle name="Milliers 2" xfId="5"/>
    <cellStyle name="Milliers 2 2" xfId="6"/>
    <cellStyle name="Milliers 3" xfId="7"/>
    <cellStyle name="Milliers 4" xfId="8"/>
    <cellStyle name="Milliers 5" xfId="9"/>
    <cellStyle name="Normal" xfId="0" builtinId="0"/>
    <cellStyle name="Normal 2" xfId="10"/>
    <cellStyle name="Norm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zoomScaleNormal="100" workbookViewId="0">
      <selection activeCell="A8" sqref="A8"/>
    </sheetView>
  </sheetViews>
  <sheetFormatPr baseColWidth="10" defaultRowHeight="12.75"/>
  <cols>
    <col min="1" max="1" width="6.28515625" style="11" customWidth="1"/>
    <col min="2" max="2" width="29.85546875" style="8" customWidth="1"/>
    <col min="3" max="3" width="4.5703125" style="8" customWidth="1"/>
    <col min="4" max="7" width="5.42578125" style="11" customWidth="1"/>
    <col min="8" max="8" width="8.7109375" style="11" customWidth="1"/>
    <col min="9" max="9" width="11.42578125" style="8"/>
    <col min="10" max="10" width="11.42578125" style="8" customWidth="1"/>
    <col min="11" max="11" width="11.42578125" style="8"/>
    <col min="12" max="18" width="11.42578125" style="11"/>
    <col min="19" max="16384" width="11.42578125" style="8"/>
  </cols>
  <sheetData>
    <row r="1" spans="1:18">
      <c r="A1" s="85" t="s">
        <v>76</v>
      </c>
      <c r="B1" s="85"/>
      <c r="C1" s="85"/>
      <c r="D1" s="85"/>
      <c r="E1" s="85"/>
      <c r="F1" s="85"/>
      <c r="G1" s="85"/>
      <c r="H1" s="85"/>
    </row>
    <row r="3" spans="1:18" s="1" customFormat="1">
      <c r="A3" s="86" t="s">
        <v>16</v>
      </c>
      <c r="B3" s="86"/>
      <c r="C3" s="86"/>
      <c r="D3" s="86"/>
      <c r="E3" s="86"/>
      <c r="F3" s="86"/>
      <c r="G3" s="86"/>
      <c r="H3" s="86"/>
      <c r="I3" s="86"/>
      <c r="K3" s="77" t="s">
        <v>60</v>
      </c>
      <c r="L3" s="15"/>
      <c r="M3" s="15"/>
      <c r="N3" s="15"/>
      <c r="O3" s="15"/>
      <c r="P3" s="15"/>
      <c r="Q3" s="15"/>
      <c r="R3" s="15"/>
    </row>
    <row r="4" spans="1:18">
      <c r="A4" s="10" t="s">
        <v>0</v>
      </c>
      <c r="B4" s="27" t="s">
        <v>8</v>
      </c>
      <c r="C4" s="28" t="s">
        <v>17</v>
      </c>
      <c r="D4" s="2" t="s">
        <v>1</v>
      </c>
      <c r="E4" s="2" t="s">
        <v>2</v>
      </c>
      <c r="F4" s="2" t="s">
        <v>3</v>
      </c>
      <c r="G4" s="2" t="s">
        <v>7</v>
      </c>
      <c r="H4" s="40" t="s">
        <v>15</v>
      </c>
      <c r="I4" s="10" t="s">
        <v>6</v>
      </c>
      <c r="K4" s="27" t="s">
        <v>8</v>
      </c>
      <c r="L4" s="28" t="s">
        <v>17</v>
      </c>
      <c r="M4" s="2" t="s">
        <v>1</v>
      </c>
      <c r="N4" s="2" t="s">
        <v>2</v>
      </c>
      <c r="O4" s="2" t="s">
        <v>3</v>
      </c>
      <c r="P4" s="2" t="s">
        <v>7</v>
      </c>
      <c r="Q4" s="40" t="s">
        <v>15</v>
      </c>
      <c r="R4" s="10" t="s">
        <v>6</v>
      </c>
    </row>
    <row r="5" spans="1:18">
      <c r="A5" s="9">
        <v>1</v>
      </c>
      <c r="B5" s="69" t="s">
        <v>20</v>
      </c>
      <c r="C5" s="9">
        <v>1</v>
      </c>
      <c r="D5" s="9">
        <v>3</v>
      </c>
      <c r="E5" s="9">
        <v>2</v>
      </c>
      <c r="F5" s="9">
        <v>2</v>
      </c>
      <c r="G5" s="9">
        <v>3</v>
      </c>
      <c r="H5" s="9">
        <v>4</v>
      </c>
      <c r="I5" s="9">
        <f>SUM(C5:H5)</f>
        <v>15</v>
      </c>
      <c r="K5" s="69" t="s">
        <v>20</v>
      </c>
      <c r="L5" s="9">
        <v>159</v>
      </c>
      <c r="M5" s="9">
        <v>204</v>
      </c>
      <c r="N5" s="9">
        <v>161</v>
      </c>
      <c r="O5" s="9">
        <v>146</v>
      </c>
      <c r="P5" s="9">
        <v>153</v>
      </c>
      <c r="Q5" s="9"/>
      <c r="R5" s="9">
        <f>SUM(L5:Q5)</f>
        <v>823</v>
      </c>
    </row>
    <row r="6" spans="1:18">
      <c r="A6" s="9">
        <v>2</v>
      </c>
      <c r="B6" s="61" t="s">
        <v>18</v>
      </c>
      <c r="C6" s="9">
        <v>3</v>
      </c>
      <c r="D6" s="9">
        <v>2</v>
      </c>
      <c r="E6" s="9">
        <v>3</v>
      </c>
      <c r="F6" s="9">
        <v>1</v>
      </c>
      <c r="G6" s="9">
        <v>1</v>
      </c>
      <c r="H6" s="9">
        <v>2</v>
      </c>
      <c r="I6" s="9">
        <f>SUM(C6:H6)</f>
        <v>12</v>
      </c>
      <c r="K6" s="70" t="s">
        <v>59</v>
      </c>
      <c r="L6" s="9">
        <v>166</v>
      </c>
      <c r="M6" s="9">
        <v>165</v>
      </c>
      <c r="N6" s="9">
        <v>157</v>
      </c>
      <c r="O6" s="9">
        <v>146</v>
      </c>
      <c r="P6" s="9">
        <v>141</v>
      </c>
      <c r="Q6" s="9"/>
      <c r="R6" s="9">
        <f>SUM(L6:Q6)</f>
        <v>775</v>
      </c>
    </row>
    <row r="7" spans="1:18">
      <c r="A7" s="9"/>
      <c r="B7" s="70" t="s">
        <v>59</v>
      </c>
      <c r="C7" s="9">
        <v>2</v>
      </c>
      <c r="D7" s="9">
        <v>1</v>
      </c>
      <c r="E7" s="9">
        <v>1</v>
      </c>
      <c r="F7" s="9">
        <v>2</v>
      </c>
      <c r="G7" s="9">
        <v>2</v>
      </c>
      <c r="H7" s="9">
        <v>4</v>
      </c>
      <c r="I7" s="9">
        <f>SUM(C7:H7)</f>
        <v>12</v>
      </c>
      <c r="K7" s="61" t="s">
        <v>18</v>
      </c>
      <c r="L7" s="9">
        <v>167</v>
      </c>
      <c r="M7" s="9">
        <v>195</v>
      </c>
      <c r="N7" s="9">
        <v>170</v>
      </c>
      <c r="O7" s="9">
        <v>101</v>
      </c>
      <c r="P7" s="9">
        <v>125</v>
      </c>
      <c r="Q7" s="9"/>
      <c r="R7" s="9">
        <f>SUM(L7:Q7)</f>
        <v>758</v>
      </c>
    </row>
    <row r="8" spans="1:18">
      <c r="A8" s="66"/>
      <c r="B8" s="65"/>
      <c r="C8" s="65"/>
      <c r="D8" s="66"/>
      <c r="E8" s="66"/>
      <c r="F8" s="66"/>
      <c r="G8" s="66"/>
      <c r="H8" s="66" t="s">
        <v>46</v>
      </c>
    </row>
    <row r="9" spans="1:18">
      <c r="A9" s="30" t="s">
        <v>10</v>
      </c>
      <c r="B9" s="4"/>
      <c r="C9" s="4"/>
      <c r="D9" s="4"/>
      <c r="E9" s="4"/>
      <c r="F9" s="4"/>
      <c r="G9" s="4"/>
      <c r="H9" s="4"/>
      <c r="K9" s="8" t="s">
        <v>88</v>
      </c>
      <c r="L9" s="11">
        <f>SUM(L5:L8)</f>
        <v>492</v>
      </c>
      <c r="M9" s="11">
        <f t="shared" ref="M9:R9" si="0">SUM(M5:M8)</f>
        <v>564</v>
      </c>
      <c r="N9" s="11">
        <f t="shared" si="0"/>
        <v>488</v>
      </c>
      <c r="O9" s="11">
        <f t="shared" si="0"/>
        <v>393</v>
      </c>
      <c r="P9" s="11">
        <f t="shared" si="0"/>
        <v>419</v>
      </c>
      <c r="Q9" s="11">
        <f t="shared" si="0"/>
        <v>0</v>
      </c>
      <c r="R9" s="11">
        <f t="shared" si="0"/>
        <v>2356</v>
      </c>
    </row>
    <row r="10" spans="1:18">
      <c r="A10" s="66"/>
      <c r="B10" s="65"/>
      <c r="C10" s="65"/>
      <c r="D10" s="66"/>
      <c r="E10" s="66"/>
      <c r="F10" s="66"/>
      <c r="G10" s="66"/>
      <c r="H10" s="66"/>
      <c r="K10" s="8" t="s">
        <v>93</v>
      </c>
      <c r="L10" s="11">
        <v>6</v>
      </c>
      <c r="M10" s="11">
        <v>5</v>
      </c>
      <c r="N10" s="11">
        <v>5</v>
      </c>
      <c r="O10" s="11">
        <v>4</v>
      </c>
      <c r="P10" s="11">
        <v>4</v>
      </c>
      <c r="R10" s="11">
        <f>SUM(L10:Q10)</f>
        <v>24</v>
      </c>
    </row>
    <row r="11" spans="1:18">
      <c r="A11" s="42" t="s">
        <v>21</v>
      </c>
      <c r="B11" s="43"/>
      <c r="C11" s="43"/>
      <c r="D11" s="43"/>
      <c r="E11" s="43"/>
      <c r="F11" s="43"/>
      <c r="G11" s="43"/>
      <c r="H11" s="44"/>
      <c r="K11" s="78" t="s">
        <v>94</v>
      </c>
      <c r="L11" s="84">
        <f>L9/(L10*3)</f>
        <v>27.333333333333332</v>
      </c>
      <c r="M11" s="84">
        <f t="shared" ref="M11:N11" si="1">M9/(M10*3)</f>
        <v>37.6</v>
      </c>
      <c r="N11" s="84">
        <f t="shared" si="1"/>
        <v>32.533333333333331</v>
      </c>
      <c r="O11" s="84">
        <f t="shared" ref="O11" si="2">O9/(O10*3)</f>
        <v>32.75</v>
      </c>
      <c r="P11" s="84">
        <f t="shared" ref="P11" si="3">P9/(P10*3)</f>
        <v>34.916666666666664</v>
      </c>
      <c r="Q11" s="84" t="e">
        <f t="shared" ref="Q11" si="4">Q9/(Q10*3)</f>
        <v>#DIV/0!</v>
      </c>
      <c r="R11" s="84">
        <f t="shared" ref="R11" si="5">R9/(R10*3)</f>
        <v>32.722222222222221</v>
      </c>
    </row>
    <row r="12" spans="1:18">
      <c r="A12" s="10" t="s">
        <v>0</v>
      </c>
      <c r="B12" s="2" t="s">
        <v>13</v>
      </c>
      <c r="C12" s="2" t="s">
        <v>17</v>
      </c>
      <c r="D12" s="2" t="s">
        <v>1</v>
      </c>
      <c r="E12" s="2" t="s">
        <v>2</v>
      </c>
      <c r="F12" s="2" t="s">
        <v>3</v>
      </c>
      <c r="G12" s="2" t="s">
        <v>7</v>
      </c>
      <c r="H12" s="10" t="s">
        <v>6</v>
      </c>
      <c r="K12" s="11"/>
      <c r="P12" s="8"/>
      <c r="Q12" s="8"/>
      <c r="R12" s="8"/>
    </row>
    <row r="13" spans="1:18">
      <c r="A13" s="35">
        <v>1</v>
      </c>
      <c r="B13" s="46" t="s">
        <v>32</v>
      </c>
      <c r="C13" s="23">
        <v>7</v>
      </c>
      <c r="D13" s="9">
        <v>7</v>
      </c>
      <c r="E13" s="9">
        <v>15</v>
      </c>
      <c r="F13" s="23">
        <v>9</v>
      </c>
      <c r="G13" s="9">
        <v>15</v>
      </c>
      <c r="H13" s="9">
        <f t="shared" ref="H13:H26" si="6">SUM(C13:G13)</f>
        <v>53</v>
      </c>
      <c r="I13" s="1"/>
      <c r="J13" s="1"/>
      <c r="L13" s="8"/>
      <c r="M13" s="8"/>
      <c r="N13" s="8"/>
      <c r="O13" s="8"/>
      <c r="P13" s="8"/>
      <c r="Q13" s="8"/>
      <c r="R13" s="8"/>
    </row>
    <row r="14" spans="1:18">
      <c r="A14" s="35">
        <v>2</v>
      </c>
      <c r="B14" s="46" t="s">
        <v>22</v>
      </c>
      <c r="C14" s="9">
        <v>12</v>
      </c>
      <c r="D14" s="9">
        <v>15</v>
      </c>
      <c r="E14" s="9">
        <v>4</v>
      </c>
      <c r="F14" s="23">
        <v>9</v>
      </c>
      <c r="G14" s="9">
        <v>7</v>
      </c>
      <c r="H14" s="9">
        <f t="shared" si="6"/>
        <v>47</v>
      </c>
      <c r="K14" s="11"/>
      <c r="M14" s="8"/>
      <c r="N14" s="8"/>
      <c r="O14" s="8"/>
      <c r="P14" s="8"/>
      <c r="Q14" s="8"/>
      <c r="R14" s="8"/>
    </row>
    <row r="15" spans="1:18" s="1" customFormat="1">
      <c r="A15" s="35">
        <v>3</v>
      </c>
      <c r="B15" s="45" t="s">
        <v>24</v>
      </c>
      <c r="C15" s="9">
        <v>15</v>
      </c>
      <c r="D15" s="9">
        <v>12</v>
      </c>
      <c r="E15" s="9">
        <v>3</v>
      </c>
      <c r="F15" s="23">
        <v>4</v>
      </c>
      <c r="G15" s="9">
        <v>9</v>
      </c>
      <c r="H15" s="9">
        <f t="shared" si="6"/>
        <v>43</v>
      </c>
    </row>
    <row r="16" spans="1:18" s="1" customFormat="1">
      <c r="A16" s="35">
        <v>4</v>
      </c>
      <c r="B16" s="46" t="s">
        <v>55</v>
      </c>
      <c r="C16" s="9">
        <v>3</v>
      </c>
      <c r="D16" s="9">
        <v>4</v>
      </c>
      <c r="E16" s="9">
        <v>9</v>
      </c>
      <c r="F16" s="9">
        <v>12</v>
      </c>
      <c r="G16" s="9">
        <v>5</v>
      </c>
      <c r="H16" s="9">
        <f t="shared" si="6"/>
        <v>33</v>
      </c>
    </row>
    <row r="17" spans="1:18" s="1" customFormat="1">
      <c r="A17" s="35">
        <v>5</v>
      </c>
      <c r="B17" s="45" t="s">
        <v>23</v>
      </c>
      <c r="C17" s="9">
        <v>9</v>
      </c>
      <c r="D17" s="9">
        <v>9</v>
      </c>
      <c r="E17" s="9">
        <v>7</v>
      </c>
      <c r="F17" s="23">
        <v>3</v>
      </c>
      <c r="G17" s="9">
        <v>4</v>
      </c>
      <c r="H17" s="9">
        <f t="shared" si="6"/>
        <v>32</v>
      </c>
      <c r="I17" s="8"/>
      <c r="J17" s="8"/>
    </row>
    <row r="18" spans="1:18">
      <c r="A18" s="35">
        <v>6</v>
      </c>
      <c r="B18" s="47" t="s">
        <v>65</v>
      </c>
      <c r="C18" s="23">
        <v>0</v>
      </c>
      <c r="D18" s="9">
        <v>3</v>
      </c>
      <c r="E18" s="9">
        <v>0</v>
      </c>
      <c r="F18" s="23">
        <v>0</v>
      </c>
      <c r="G18" s="9">
        <v>12</v>
      </c>
      <c r="H18" s="9">
        <f t="shared" si="6"/>
        <v>15</v>
      </c>
    </row>
    <row r="19" spans="1:18" s="1" customFormat="1">
      <c r="A19" s="35"/>
      <c r="B19" s="47" t="s">
        <v>96</v>
      </c>
      <c r="C19" s="23">
        <v>0</v>
      </c>
      <c r="D19" s="9">
        <v>0</v>
      </c>
      <c r="E19" s="9">
        <v>0</v>
      </c>
      <c r="F19" s="23">
        <v>15</v>
      </c>
      <c r="G19" s="9">
        <v>0</v>
      </c>
      <c r="H19" s="9">
        <f t="shared" si="6"/>
        <v>15</v>
      </c>
    </row>
    <row r="20" spans="1:18">
      <c r="A20" s="35">
        <v>8</v>
      </c>
      <c r="B20" s="47" t="s">
        <v>81</v>
      </c>
      <c r="C20" s="23">
        <v>0</v>
      </c>
      <c r="D20" s="9">
        <v>0</v>
      </c>
      <c r="E20" s="9">
        <v>12</v>
      </c>
      <c r="F20" s="23">
        <v>0</v>
      </c>
      <c r="G20" s="9">
        <v>0</v>
      </c>
      <c r="H20" s="9">
        <f t="shared" si="6"/>
        <v>12</v>
      </c>
      <c r="I20" s="1"/>
      <c r="J20" s="1"/>
      <c r="L20" s="8"/>
      <c r="M20" s="8"/>
      <c r="N20" s="8"/>
      <c r="O20" s="8"/>
      <c r="P20" s="8"/>
      <c r="Q20" s="8"/>
      <c r="R20" s="8"/>
    </row>
    <row r="21" spans="1:18" s="1" customFormat="1">
      <c r="A21" s="35">
        <v>9</v>
      </c>
      <c r="B21" s="45" t="s">
        <v>33</v>
      </c>
      <c r="C21" s="23">
        <v>5</v>
      </c>
      <c r="D21" s="9">
        <v>1</v>
      </c>
      <c r="E21" s="9">
        <v>5</v>
      </c>
      <c r="F21" s="23">
        <v>0</v>
      </c>
      <c r="G21" s="9">
        <v>0</v>
      </c>
      <c r="H21" s="9">
        <f t="shared" si="6"/>
        <v>11</v>
      </c>
      <c r="I21" s="8"/>
      <c r="J21" s="8"/>
      <c r="L21" s="15"/>
      <c r="M21" s="15"/>
      <c r="N21" s="15"/>
      <c r="O21" s="15"/>
      <c r="P21" s="15"/>
      <c r="Q21" s="15"/>
      <c r="R21" s="15"/>
    </row>
    <row r="22" spans="1:18">
      <c r="A22" s="35">
        <v>10</v>
      </c>
      <c r="B22" s="46" t="s">
        <v>64</v>
      </c>
      <c r="C22" s="9">
        <v>0</v>
      </c>
      <c r="D22" s="9">
        <v>7</v>
      </c>
      <c r="E22" s="9">
        <v>0</v>
      </c>
      <c r="F22" s="9">
        <v>0</v>
      </c>
      <c r="G22" s="9">
        <v>0</v>
      </c>
      <c r="H22" s="9">
        <f t="shared" si="6"/>
        <v>7</v>
      </c>
    </row>
    <row r="23" spans="1:18">
      <c r="A23" s="35"/>
      <c r="B23" s="47" t="s">
        <v>66</v>
      </c>
      <c r="C23" s="23">
        <v>0</v>
      </c>
      <c r="D23" s="9">
        <v>2</v>
      </c>
      <c r="E23" s="9">
        <v>0</v>
      </c>
      <c r="F23" s="23">
        <v>5</v>
      </c>
      <c r="G23" s="9">
        <v>0</v>
      </c>
      <c r="H23" s="9">
        <f t="shared" si="6"/>
        <v>7</v>
      </c>
    </row>
    <row r="24" spans="1:18">
      <c r="A24" s="35">
        <v>12</v>
      </c>
      <c r="B24" s="47" t="s">
        <v>54</v>
      </c>
      <c r="C24" s="9">
        <v>4</v>
      </c>
      <c r="D24" s="9">
        <v>0</v>
      </c>
      <c r="E24" s="9">
        <v>0</v>
      </c>
      <c r="F24" s="9">
        <v>0</v>
      </c>
      <c r="G24" s="9">
        <v>0</v>
      </c>
      <c r="H24" s="9">
        <f t="shared" si="6"/>
        <v>4</v>
      </c>
    </row>
    <row r="25" spans="1:18">
      <c r="A25" s="35">
        <v>13</v>
      </c>
      <c r="B25" s="46" t="s">
        <v>91</v>
      </c>
      <c r="C25" s="9">
        <v>2</v>
      </c>
      <c r="D25" s="9">
        <v>0</v>
      </c>
      <c r="E25" s="9">
        <v>0</v>
      </c>
      <c r="F25" s="23">
        <v>0</v>
      </c>
      <c r="G25" s="9">
        <v>0</v>
      </c>
      <c r="H25" s="9">
        <f t="shared" si="6"/>
        <v>2</v>
      </c>
    </row>
    <row r="26" spans="1:18">
      <c r="A26" s="35"/>
      <c r="B26" s="47" t="s">
        <v>92</v>
      </c>
      <c r="C26" s="23">
        <v>0</v>
      </c>
      <c r="D26" s="9">
        <v>0</v>
      </c>
      <c r="E26" s="9">
        <v>2</v>
      </c>
      <c r="F26" s="23">
        <v>0</v>
      </c>
      <c r="G26" s="9">
        <v>0</v>
      </c>
      <c r="H26" s="9">
        <f t="shared" si="6"/>
        <v>2</v>
      </c>
    </row>
    <row r="27" spans="1:18">
      <c r="A27" s="74"/>
      <c r="B27" s="75"/>
      <c r="C27" s="74"/>
      <c r="D27" s="74"/>
      <c r="E27" s="74"/>
      <c r="F27" s="74"/>
      <c r="G27" s="74"/>
      <c r="H27" s="74"/>
    </row>
    <row r="28" spans="1:18">
      <c r="A28" s="90" t="s">
        <v>27</v>
      </c>
      <c r="B28" s="91"/>
      <c r="C28" s="91"/>
      <c r="D28" s="91"/>
      <c r="E28" s="91"/>
      <c r="F28" s="91"/>
      <c r="G28" s="91"/>
      <c r="H28" s="91"/>
    </row>
    <row r="29" spans="1:18">
      <c r="A29" s="10" t="s">
        <v>0</v>
      </c>
      <c r="B29" s="31" t="s">
        <v>13</v>
      </c>
      <c r="C29" s="31" t="s">
        <v>17</v>
      </c>
      <c r="D29" s="2" t="s">
        <v>1</v>
      </c>
      <c r="E29" s="2" t="s">
        <v>2</v>
      </c>
      <c r="F29" s="2" t="s">
        <v>3</v>
      </c>
      <c r="G29" s="2" t="s">
        <v>7</v>
      </c>
      <c r="H29" s="10" t="s">
        <v>6</v>
      </c>
    </row>
    <row r="30" spans="1:18">
      <c r="A30" s="35">
        <v>1</v>
      </c>
      <c r="B30" s="45" t="s">
        <v>51</v>
      </c>
      <c r="C30" s="9">
        <v>15</v>
      </c>
      <c r="D30" s="9">
        <v>4</v>
      </c>
      <c r="E30" s="9">
        <v>15</v>
      </c>
      <c r="F30" s="23">
        <v>0</v>
      </c>
      <c r="G30" s="9">
        <v>0</v>
      </c>
      <c r="H30" s="9">
        <f t="shared" ref="H30:H63" si="7">SUM(C30:G30)</f>
        <v>34</v>
      </c>
      <c r="J30" s="11"/>
      <c r="K30" s="11"/>
      <c r="M30" s="8"/>
      <c r="N30" s="8"/>
      <c r="O30" s="8"/>
      <c r="P30" s="8"/>
      <c r="Q30" s="8"/>
      <c r="R30" s="8"/>
    </row>
    <row r="31" spans="1:18">
      <c r="A31" s="35">
        <v>2</v>
      </c>
      <c r="B31" s="45" t="s">
        <v>43</v>
      </c>
      <c r="C31" s="9">
        <v>2</v>
      </c>
      <c r="D31" s="9">
        <v>9</v>
      </c>
      <c r="E31" s="9">
        <v>0</v>
      </c>
      <c r="F31" s="9">
        <v>3</v>
      </c>
      <c r="G31" s="9">
        <v>12</v>
      </c>
      <c r="H31" s="9">
        <f t="shared" si="7"/>
        <v>26</v>
      </c>
      <c r="J31" s="11"/>
      <c r="K31" s="11"/>
      <c r="M31" s="8"/>
      <c r="N31" s="8"/>
      <c r="O31" s="8"/>
      <c r="P31" s="8"/>
      <c r="Q31" s="8"/>
      <c r="R31" s="8"/>
    </row>
    <row r="32" spans="1:18">
      <c r="A32" s="35">
        <v>3</v>
      </c>
      <c r="B32" s="46" t="s">
        <v>42</v>
      </c>
      <c r="C32" s="9">
        <v>1</v>
      </c>
      <c r="D32" s="9">
        <v>5</v>
      </c>
      <c r="E32" s="9">
        <v>2</v>
      </c>
      <c r="F32" s="23">
        <v>12</v>
      </c>
      <c r="G32" s="9">
        <v>5</v>
      </c>
      <c r="H32" s="9">
        <f t="shared" si="7"/>
        <v>25</v>
      </c>
      <c r="L32" s="8"/>
      <c r="M32" s="8"/>
      <c r="N32" s="8"/>
      <c r="O32" s="8"/>
      <c r="P32" s="8"/>
      <c r="Q32" s="8"/>
      <c r="R32" s="8"/>
    </row>
    <row r="33" spans="1:18">
      <c r="A33" s="35"/>
      <c r="B33" s="47" t="s">
        <v>35</v>
      </c>
      <c r="C33" s="9">
        <v>9</v>
      </c>
      <c r="D33" s="23">
        <v>1</v>
      </c>
      <c r="E33" s="9">
        <v>4</v>
      </c>
      <c r="F33" s="23">
        <v>2</v>
      </c>
      <c r="G33" s="9">
        <v>9</v>
      </c>
      <c r="H33" s="9">
        <f t="shared" si="7"/>
        <v>25</v>
      </c>
      <c r="L33" s="8"/>
      <c r="M33" s="8"/>
      <c r="N33" s="8"/>
      <c r="O33" s="8"/>
      <c r="P33" s="8"/>
      <c r="Q33" s="8"/>
      <c r="R33" s="8"/>
    </row>
    <row r="34" spans="1:18" ht="12.75" customHeight="1">
      <c r="A34" s="35">
        <v>5</v>
      </c>
      <c r="B34" s="47" t="s">
        <v>67</v>
      </c>
      <c r="C34" s="23">
        <v>0</v>
      </c>
      <c r="D34" s="23">
        <v>15</v>
      </c>
      <c r="E34" s="23">
        <v>0</v>
      </c>
      <c r="F34" s="23">
        <v>0</v>
      </c>
      <c r="G34" s="23">
        <v>9</v>
      </c>
      <c r="H34" s="9">
        <f t="shared" si="7"/>
        <v>24</v>
      </c>
      <c r="L34" s="8"/>
      <c r="M34" s="8"/>
      <c r="N34" s="8"/>
      <c r="O34" s="8"/>
      <c r="P34" s="8"/>
      <c r="Q34" s="8"/>
      <c r="R34" s="8"/>
    </row>
    <row r="35" spans="1:18" ht="12.75" customHeight="1">
      <c r="A35" s="35">
        <v>6</v>
      </c>
      <c r="B35" s="46" t="s">
        <v>39</v>
      </c>
      <c r="C35" s="9">
        <v>1</v>
      </c>
      <c r="D35" s="9">
        <v>1</v>
      </c>
      <c r="E35" s="9">
        <v>1</v>
      </c>
      <c r="F35" s="23">
        <v>1</v>
      </c>
      <c r="G35" s="9">
        <v>15</v>
      </c>
      <c r="H35" s="9">
        <f t="shared" si="7"/>
        <v>19</v>
      </c>
      <c r="L35" s="8"/>
      <c r="M35" s="8"/>
      <c r="N35" s="8"/>
      <c r="O35" s="8"/>
      <c r="P35" s="8"/>
      <c r="Q35" s="8"/>
      <c r="R35" s="8"/>
    </row>
    <row r="36" spans="1:18">
      <c r="A36" s="35">
        <v>7</v>
      </c>
      <c r="B36" s="47" t="s">
        <v>44</v>
      </c>
      <c r="C36" s="9">
        <v>1</v>
      </c>
      <c r="D36" s="9">
        <v>12</v>
      </c>
      <c r="E36" s="9">
        <v>1</v>
      </c>
      <c r="F36" s="23">
        <v>1</v>
      </c>
      <c r="G36" s="9">
        <v>1</v>
      </c>
      <c r="H36" s="9">
        <f t="shared" si="7"/>
        <v>16</v>
      </c>
      <c r="L36" s="8"/>
      <c r="M36" s="8"/>
      <c r="N36" s="8"/>
      <c r="O36" s="8"/>
      <c r="P36" s="8"/>
      <c r="Q36" s="8"/>
      <c r="R36" s="8"/>
    </row>
    <row r="37" spans="1:18">
      <c r="A37" s="35"/>
      <c r="B37" s="45" t="s">
        <v>38</v>
      </c>
      <c r="C37" s="9">
        <v>1</v>
      </c>
      <c r="D37" s="9">
        <v>1</v>
      </c>
      <c r="E37" s="9">
        <v>9</v>
      </c>
      <c r="F37" s="9">
        <v>4</v>
      </c>
      <c r="G37" s="9">
        <v>1</v>
      </c>
      <c r="H37" s="9">
        <f t="shared" si="7"/>
        <v>16</v>
      </c>
      <c r="L37" s="8"/>
      <c r="M37" s="8"/>
      <c r="N37" s="8"/>
      <c r="O37" s="8"/>
      <c r="P37" s="8"/>
      <c r="Q37" s="8"/>
      <c r="R37" s="8"/>
    </row>
    <row r="38" spans="1:18">
      <c r="A38" s="35">
        <v>9</v>
      </c>
      <c r="B38" s="47" t="s">
        <v>99</v>
      </c>
      <c r="C38" s="9">
        <v>0</v>
      </c>
      <c r="D38" s="9">
        <v>0</v>
      </c>
      <c r="E38" s="9">
        <v>0</v>
      </c>
      <c r="F38" s="23">
        <v>15</v>
      </c>
      <c r="G38" s="9">
        <v>0</v>
      </c>
      <c r="H38" s="9">
        <f t="shared" si="7"/>
        <v>15</v>
      </c>
      <c r="L38" s="8"/>
      <c r="M38" s="8"/>
      <c r="N38" s="8"/>
      <c r="O38" s="8"/>
      <c r="P38" s="8"/>
      <c r="Q38" s="8"/>
      <c r="R38" s="8"/>
    </row>
    <row r="39" spans="1:18">
      <c r="A39" s="35">
        <v>10</v>
      </c>
      <c r="B39" s="45" t="s">
        <v>71</v>
      </c>
      <c r="C39" s="23">
        <v>0</v>
      </c>
      <c r="D39" s="23">
        <v>2</v>
      </c>
      <c r="E39" s="23">
        <v>12</v>
      </c>
      <c r="F39" s="23">
        <v>0</v>
      </c>
      <c r="G39" s="9">
        <v>0</v>
      </c>
      <c r="H39" s="9">
        <f t="shared" si="7"/>
        <v>14</v>
      </c>
      <c r="L39" s="8"/>
      <c r="M39" s="8"/>
      <c r="N39" s="8"/>
      <c r="O39" s="8"/>
      <c r="P39" s="8"/>
      <c r="Q39" s="8"/>
      <c r="R39" s="8"/>
    </row>
    <row r="40" spans="1:18">
      <c r="A40" s="35">
        <v>11</v>
      </c>
      <c r="B40" s="46" t="s">
        <v>49</v>
      </c>
      <c r="C40" s="23">
        <v>5</v>
      </c>
      <c r="D40" s="9">
        <v>1</v>
      </c>
      <c r="E40" s="9">
        <v>0</v>
      </c>
      <c r="F40" s="23">
        <v>7</v>
      </c>
      <c r="G40" s="9">
        <v>0</v>
      </c>
      <c r="H40" s="9">
        <f t="shared" si="7"/>
        <v>13</v>
      </c>
      <c r="L40" s="8"/>
      <c r="M40" s="8"/>
      <c r="N40" s="8"/>
      <c r="O40" s="8"/>
      <c r="P40" s="8"/>
      <c r="Q40" s="8"/>
      <c r="R40" s="8"/>
    </row>
    <row r="41" spans="1:18">
      <c r="A41" s="35"/>
      <c r="B41" s="47" t="s">
        <v>48</v>
      </c>
      <c r="C41" s="9">
        <v>1</v>
      </c>
      <c r="D41" s="9">
        <v>1</v>
      </c>
      <c r="E41" s="9">
        <v>9</v>
      </c>
      <c r="F41" s="23">
        <v>1</v>
      </c>
      <c r="G41" s="9">
        <v>1</v>
      </c>
      <c r="H41" s="9">
        <f t="shared" si="7"/>
        <v>13</v>
      </c>
      <c r="L41" s="8"/>
      <c r="M41" s="8"/>
      <c r="N41" s="8"/>
      <c r="O41" s="8"/>
      <c r="P41" s="8"/>
      <c r="Q41" s="8"/>
      <c r="R41" s="8"/>
    </row>
    <row r="42" spans="1:18">
      <c r="A42" s="35">
        <v>13</v>
      </c>
      <c r="B42" s="46" t="s">
        <v>34</v>
      </c>
      <c r="C42" s="9">
        <v>12</v>
      </c>
      <c r="D42" s="9">
        <v>0</v>
      </c>
      <c r="E42" s="9">
        <v>0</v>
      </c>
      <c r="F42" s="23">
        <v>0</v>
      </c>
      <c r="G42" s="35">
        <v>0</v>
      </c>
      <c r="H42" s="9">
        <f t="shared" si="7"/>
        <v>12</v>
      </c>
      <c r="L42" s="8"/>
      <c r="M42" s="8"/>
      <c r="N42" s="8"/>
      <c r="O42" s="8"/>
      <c r="P42" s="8"/>
      <c r="Q42" s="8"/>
      <c r="R42" s="8"/>
    </row>
    <row r="43" spans="1:18" s="29" customFormat="1">
      <c r="A43" s="35"/>
      <c r="B43" s="47" t="s">
        <v>41</v>
      </c>
      <c r="C43" s="23">
        <v>9</v>
      </c>
      <c r="D43" s="9">
        <v>0</v>
      </c>
      <c r="E43" s="35">
        <v>0</v>
      </c>
      <c r="F43" s="62">
        <v>0</v>
      </c>
      <c r="G43" s="35">
        <v>3</v>
      </c>
      <c r="H43" s="9">
        <f t="shared" si="7"/>
        <v>12</v>
      </c>
      <c r="I43" s="8"/>
    </row>
    <row r="44" spans="1:18">
      <c r="A44" s="35">
        <v>15</v>
      </c>
      <c r="B44" s="47" t="s">
        <v>82</v>
      </c>
      <c r="C44" s="9">
        <v>1</v>
      </c>
      <c r="D44" s="9">
        <v>0</v>
      </c>
      <c r="E44" s="35">
        <v>9</v>
      </c>
      <c r="F44" s="62">
        <v>0</v>
      </c>
      <c r="G44" s="35">
        <v>0</v>
      </c>
      <c r="H44" s="9">
        <f t="shared" si="7"/>
        <v>10</v>
      </c>
      <c r="L44" s="8"/>
      <c r="M44" s="8"/>
      <c r="N44" s="8"/>
      <c r="O44" s="8"/>
      <c r="P44" s="8"/>
      <c r="Q44" s="8"/>
      <c r="R44" s="8"/>
    </row>
    <row r="45" spans="1:18">
      <c r="A45" s="35">
        <v>16</v>
      </c>
      <c r="B45" s="45" t="s">
        <v>68</v>
      </c>
      <c r="C45" s="9">
        <v>0</v>
      </c>
      <c r="D45" s="9">
        <v>9</v>
      </c>
      <c r="E45" s="35">
        <v>0</v>
      </c>
      <c r="F45" s="62">
        <v>0</v>
      </c>
      <c r="G45" s="35">
        <v>0</v>
      </c>
      <c r="H45" s="9">
        <f t="shared" si="7"/>
        <v>9</v>
      </c>
      <c r="I45" s="29"/>
      <c r="K45" s="11"/>
      <c r="M45" s="8"/>
      <c r="N45" s="8"/>
      <c r="O45" s="8"/>
      <c r="P45" s="8"/>
      <c r="Q45" s="8"/>
      <c r="R45" s="8"/>
    </row>
    <row r="46" spans="1:18">
      <c r="A46" s="35"/>
      <c r="B46" s="46" t="s">
        <v>98</v>
      </c>
      <c r="C46" s="9">
        <v>0</v>
      </c>
      <c r="D46" s="9">
        <v>0</v>
      </c>
      <c r="E46" s="35">
        <v>0</v>
      </c>
      <c r="F46" s="62">
        <v>9</v>
      </c>
      <c r="G46" s="35">
        <v>0</v>
      </c>
      <c r="H46" s="9">
        <f t="shared" si="7"/>
        <v>9</v>
      </c>
      <c r="K46" s="11"/>
      <c r="M46" s="8"/>
      <c r="N46" s="8"/>
      <c r="O46" s="8"/>
      <c r="P46" s="8"/>
      <c r="Q46" s="8"/>
      <c r="R46" s="8"/>
    </row>
    <row r="47" spans="1:18" ht="12.75" customHeight="1">
      <c r="A47" s="35"/>
      <c r="B47" s="47" t="s">
        <v>85</v>
      </c>
      <c r="C47" s="9">
        <v>0</v>
      </c>
      <c r="D47" s="9">
        <v>0</v>
      </c>
      <c r="E47" s="35">
        <v>4</v>
      </c>
      <c r="F47" s="62">
        <v>0</v>
      </c>
      <c r="G47" s="35">
        <v>5</v>
      </c>
      <c r="H47" s="9">
        <f t="shared" si="7"/>
        <v>9</v>
      </c>
      <c r="J47" s="29"/>
      <c r="K47" s="15"/>
      <c r="L47" s="15"/>
      <c r="M47" s="15"/>
      <c r="N47" s="15"/>
      <c r="O47" s="15"/>
      <c r="P47" s="8"/>
      <c r="Q47" s="8"/>
      <c r="R47" s="8"/>
    </row>
    <row r="48" spans="1:18">
      <c r="A48" s="35">
        <v>19</v>
      </c>
      <c r="B48" s="47" t="s">
        <v>97</v>
      </c>
      <c r="C48" s="9">
        <v>0</v>
      </c>
      <c r="D48" s="9">
        <v>0</v>
      </c>
      <c r="E48" s="9">
        <v>0</v>
      </c>
      <c r="F48" s="23">
        <v>7</v>
      </c>
      <c r="G48" s="9">
        <v>0</v>
      </c>
      <c r="H48" s="9">
        <f t="shared" si="7"/>
        <v>7</v>
      </c>
    </row>
    <row r="49" spans="1:8">
      <c r="A49" s="35">
        <v>20</v>
      </c>
      <c r="B49" s="46" t="s">
        <v>45</v>
      </c>
      <c r="C49" s="9">
        <v>5</v>
      </c>
      <c r="D49" s="9">
        <v>0</v>
      </c>
      <c r="E49" s="9">
        <v>0</v>
      </c>
      <c r="F49" s="23">
        <v>0</v>
      </c>
      <c r="G49" s="9">
        <v>0</v>
      </c>
      <c r="H49" s="9">
        <f t="shared" si="7"/>
        <v>5</v>
      </c>
    </row>
    <row r="50" spans="1:8">
      <c r="A50" s="35"/>
      <c r="B50" s="47" t="s">
        <v>37</v>
      </c>
      <c r="C50" s="9">
        <v>1</v>
      </c>
      <c r="D50" s="9">
        <v>1</v>
      </c>
      <c r="E50" s="9">
        <v>1</v>
      </c>
      <c r="F50" s="23">
        <v>2</v>
      </c>
      <c r="G50" s="9">
        <v>0</v>
      </c>
      <c r="H50" s="9">
        <f t="shared" si="7"/>
        <v>5</v>
      </c>
    </row>
    <row r="51" spans="1:8">
      <c r="A51" s="35"/>
      <c r="B51" s="47" t="s">
        <v>69</v>
      </c>
      <c r="C51" s="23">
        <v>0</v>
      </c>
      <c r="D51" s="9">
        <v>4</v>
      </c>
      <c r="E51" s="9">
        <v>0</v>
      </c>
      <c r="F51" s="23">
        <v>0</v>
      </c>
      <c r="G51" s="9">
        <v>1</v>
      </c>
      <c r="H51" s="9">
        <f t="shared" si="7"/>
        <v>5</v>
      </c>
    </row>
    <row r="52" spans="1:8">
      <c r="A52" s="35">
        <v>23</v>
      </c>
      <c r="B52" s="45" t="s">
        <v>53</v>
      </c>
      <c r="C52" s="9">
        <v>1</v>
      </c>
      <c r="D52" s="9">
        <v>1</v>
      </c>
      <c r="E52" s="9">
        <v>1</v>
      </c>
      <c r="F52" s="23">
        <v>0</v>
      </c>
      <c r="G52" s="9">
        <v>1</v>
      </c>
      <c r="H52" s="9">
        <f t="shared" si="7"/>
        <v>4</v>
      </c>
    </row>
    <row r="53" spans="1:8">
      <c r="A53" s="35"/>
      <c r="B53" s="47" t="s">
        <v>70</v>
      </c>
      <c r="C53" s="9">
        <v>0</v>
      </c>
      <c r="D53" s="67">
        <v>2</v>
      </c>
      <c r="E53" s="67">
        <v>1</v>
      </c>
      <c r="F53" s="68">
        <v>0</v>
      </c>
      <c r="G53" s="67">
        <v>1</v>
      </c>
      <c r="H53" s="9">
        <f t="shared" si="7"/>
        <v>4</v>
      </c>
    </row>
    <row r="54" spans="1:8">
      <c r="A54" s="35"/>
      <c r="B54" s="47" t="s">
        <v>40</v>
      </c>
      <c r="C54" s="9">
        <v>1</v>
      </c>
      <c r="D54" s="9">
        <v>1</v>
      </c>
      <c r="E54" s="9">
        <v>0</v>
      </c>
      <c r="F54" s="23">
        <v>0</v>
      </c>
      <c r="G54" s="9">
        <v>2</v>
      </c>
      <c r="H54" s="9">
        <f t="shared" si="7"/>
        <v>4</v>
      </c>
    </row>
    <row r="55" spans="1:8">
      <c r="A55" s="35">
        <v>26</v>
      </c>
      <c r="B55" s="45" t="s">
        <v>50</v>
      </c>
      <c r="C55" s="9">
        <v>3</v>
      </c>
      <c r="D55" s="9">
        <v>0</v>
      </c>
      <c r="E55" s="9">
        <v>0</v>
      </c>
      <c r="F55" s="23">
        <v>0</v>
      </c>
      <c r="G55" s="9">
        <v>0</v>
      </c>
      <c r="H55" s="9">
        <f t="shared" si="7"/>
        <v>3</v>
      </c>
    </row>
    <row r="56" spans="1:8">
      <c r="A56" s="35"/>
      <c r="B56" s="47" t="s">
        <v>84</v>
      </c>
      <c r="C56" s="9">
        <v>0</v>
      </c>
      <c r="D56" s="9">
        <v>0</v>
      </c>
      <c r="E56" s="9">
        <v>2</v>
      </c>
      <c r="F56" s="23">
        <v>1</v>
      </c>
      <c r="G56" s="9">
        <v>0</v>
      </c>
      <c r="H56" s="9">
        <f t="shared" si="7"/>
        <v>3</v>
      </c>
    </row>
    <row r="57" spans="1:8">
      <c r="A57" s="35">
        <v>28</v>
      </c>
      <c r="B57" s="47" t="s">
        <v>36</v>
      </c>
      <c r="C57" s="9">
        <v>1</v>
      </c>
      <c r="D57" s="9">
        <v>0</v>
      </c>
      <c r="E57" s="9">
        <v>0</v>
      </c>
      <c r="F57" s="23">
        <v>1</v>
      </c>
      <c r="G57" s="9">
        <v>0</v>
      </c>
      <c r="H57" s="9">
        <f t="shared" si="7"/>
        <v>2</v>
      </c>
    </row>
    <row r="58" spans="1:8">
      <c r="A58" s="35">
        <v>29</v>
      </c>
      <c r="B58" s="46" t="s">
        <v>86</v>
      </c>
      <c r="C58" s="9">
        <v>0</v>
      </c>
      <c r="D58" s="9">
        <v>0</v>
      </c>
      <c r="E58" s="9">
        <v>1</v>
      </c>
      <c r="F58" s="23">
        <v>0</v>
      </c>
      <c r="G58" s="9">
        <v>0</v>
      </c>
      <c r="H58" s="9">
        <f t="shared" si="7"/>
        <v>1</v>
      </c>
    </row>
    <row r="59" spans="1:8">
      <c r="A59" s="35"/>
      <c r="B59" s="47" t="s">
        <v>104</v>
      </c>
      <c r="C59" s="9">
        <v>0</v>
      </c>
      <c r="D59" s="9">
        <v>0</v>
      </c>
      <c r="E59" s="9">
        <v>0</v>
      </c>
      <c r="F59" s="23">
        <v>1</v>
      </c>
      <c r="G59" s="9">
        <v>0</v>
      </c>
      <c r="H59" s="9">
        <f t="shared" si="7"/>
        <v>1</v>
      </c>
    </row>
    <row r="60" spans="1:8">
      <c r="A60" s="35"/>
      <c r="B60" s="47" t="s">
        <v>110</v>
      </c>
      <c r="C60" s="9">
        <v>0</v>
      </c>
      <c r="D60" s="9">
        <v>0</v>
      </c>
      <c r="E60" s="9">
        <v>0</v>
      </c>
      <c r="F60" s="23">
        <v>0</v>
      </c>
      <c r="G60" s="9">
        <v>1</v>
      </c>
      <c r="H60" s="9">
        <f t="shared" si="7"/>
        <v>1</v>
      </c>
    </row>
    <row r="61" spans="1:8">
      <c r="A61" s="35"/>
      <c r="B61" s="47" t="s">
        <v>83</v>
      </c>
      <c r="C61" s="9">
        <v>0</v>
      </c>
      <c r="D61" s="9">
        <v>0</v>
      </c>
      <c r="E61" s="9">
        <v>1</v>
      </c>
      <c r="F61" s="23">
        <v>0</v>
      </c>
      <c r="G61" s="9">
        <v>0</v>
      </c>
      <c r="H61" s="9">
        <f t="shared" si="7"/>
        <v>1</v>
      </c>
    </row>
    <row r="62" spans="1:8">
      <c r="A62" s="35"/>
      <c r="B62" s="45" t="s">
        <v>103</v>
      </c>
      <c r="C62" s="9">
        <v>0</v>
      </c>
      <c r="D62" s="9">
        <v>0</v>
      </c>
      <c r="E62" s="9">
        <v>0</v>
      </c>
      <c r="F62" s="23">
        <v>1</v>
      </c>
      <c r="G62" s="9">
        <v>0</v>
      </c>
      <c r="H62" s="9">
        <f t="shared" si="7"/>
        <v>1</v>
      </c>
    </row>
    <row r="63" spans="1:8">
      <c r="A63" s="35"/>
      <c r="B63" s="45" t="s">
        <v>72</v>
      </c>
      <c r="C63" s="9">
        <v>0</v>
      </c>
      <c r="D63" s="9">
        <v>1</v>
      </c>
      <c r="E63" s="9">
        <v>0</v>
      </c>
      <c r="F63" s="23">
        <v>0</v>
      </c>
      <c r="G63" s="9">
        <v>0</v>
      </c>
      <c r="H63" s="9">
        <f t="shared" si="7"/>
        <v>1</v>
      </c>
    </row>
    <row r="64" spans="1:8">
      <c r="A64" s="74"/>
      <c r="B64" s="74"/>
      <c r="C64" s="74"/>
      <c r="D64" s="74"/>
      <c r="E64" s="74"/>
      <c r="F64" s="74"/>
      <c r="G64" s="74"/>
      <c r="H64" s="74"/>
    </row>
    <row r="65" spans="1:18">
      <c r="A65" s="71" t="s">
        <v>25</v>
      </c>
      <c r="B65" s="72"/>
      <c r="C65" s="72"/>
      <c r="D65" s="72"/>
      <c r="E65" s="72"/>
      <c r="F65" s="72"/>
      <c r="G65" s="72"/>
      <c r="H65" s="73"/>
    </row>
    <row r="66" spans="1:18">
      <c r="A66" s="10" t="s">
        <v>0</v>
      </c>
      <c r="B66" s="2" t="s">
        <v>13</v>
      </c>
      <c r="C66" s="2" t="s">
        <v>17</v>
      </c>
      <c r="D66" s="2" t="s">
        <v>1</v>
      </c>
      <c r="E66" s="2" t="s">
        <v>2</v>
      </c>
      <c r="F66" s="2" t="s">
        <v>3</v>
      </c>
      <c r="G66" s="2" t="s">
        <v>7</v>
      </c>
      <c r="H66" s="10" t="s">
        <v>6</v>
      </c>
    </row>
    <row r="67" spans="1:18" ht="16.5" customHeight="1">
      <c r="A67" s="9">
        <v>1</v>
      </c>
      <c r="B67" s="46" t="s">
        <v>22</v>
      </c>
      <c r="C67" s="9">
        <v>15</v>
      </c>
      <c r="D67" s="9">
        <v>15</v>
      </c>
      <c r="E67" s="23">
        <v>15</v>
      </c>
      <c r="F67" s="23">
        <v>12</v>
      </c>
      <c r="G67" s="9">
        <v>15</v>
      </c>
      <c r="H67" s="9">
        <f t="shared" ref="H67:H80" si="8">SUM(C67:G67)</f>
        <v>72</v>
      </c>
      <c r="K67" s="11"/>
      <c r="M67" s="8"/>
      <c r="N67" s="8"/>
      <c r="O67" s="8"/>
      <c r="P67" s="8"/>
      <c r="Q67" s="8"/>
      <c r="R67" s="8"/>
    </row>
    <row r="68" spans="1:18">
      <c r="A68" s="9">
        <v>2</v>
      </c>
      <c r="B68" s="45" t="s">
        <v>23</v>
      </c>
      <c r="C68" s="9">
        <v>9</v>
      </c>
      <c r="D68" s="9">
        <v>7</v>
      </c>
      <c r="E68" s="23">
        <v>7</v>
      </c>
      <c r="F68" s="23">
        <v>7</v>
      </c>
      <c r="G68" s="9">
        <v>12</v>
      </c>
      <c r="H68" s="9">
        <f t="shared" si="8"/>
        <v>42</v>
      </c>
      <c r="L68" s="8"/>
      <c r="M68" s="8"/>
      <c r="N68" s="8"/>
      <c r="O68" s="8"/>
      <c r="P68" s="8"/>
      <c r="Q68" s="8"/>
      <c r="R68" s="8"/>
    </row>
    <row r="69" spans="1:18">
      <c r="A69" s="9">
        <v>3</v>
      </c>
      <c r="B69" s="45" t="s">
        <v>24</v>
      </c>
      <c r="C69" s="9">
        <v>12</v>
      </c>
      <c r="D69" s="9">
        <v>9</v>
      </c>
      <c r="E69" s="23">
        <v>4</v>
      </c>
      <c r="F69" s="23">
        <v>4</v>
      </c>
      <c r="G69" s="9">
        <v>9</v>
      </c>
      <c r="H69" s="9">
        <f t="shared" si="8"/>
        <v>38</v>
      </c>
      <c r="L69" s="8"/>
      <c r="M69" s="8"/>
      <c r="N69" s="8"/>
      <c r="O69" s="8"/>
      <c r="P69" s="8"/>
      <c r="Q69" s="8"/>
      <c r="R69" s="8"/>
    </row>
    <row r="70" spans="1:18">
      <c r="A70" s="9">
        <v>4</v>
      </c>
      <c r="B70" s="46" t="s">
        <v>55</v>
      </c>
      <c r="C70" s="9">
        <v>4</v>
      </c>
      <c r="D70" s="9">
        <v>5</v>
      </c>
      <c r="E70" s="23">
        <v>7</v>
      </c>
      <c r="F70" s="23">
        <v>15</v>
      </c>
      <c r="G70" s="9">
        <v>5</v>
      </c>
      <c r="H70" s="9">
        <f t="shared" si="8"/>
        <v>36</v>
      </c>
      <c r="L70" s="8"/>
      <c r="M70" s="8"/>
      <c r="N70" s="8"/>
      <c r="O70" s="8"/>
      <c r="P70" s="8"/>
      <c r="Q70" s="8"/>
      <c r="R70" s="8"/>
    </row>
    <row r="71" spans="1:18">
      <c r="A71" s="9">
        <v>5</v>
      </c>
      <c r="B71" s="46" t="s">
        <v>32</v>
      </c>
      <c r="C71" s="23">
        <v>7</v>
      </c>
      <c r="D71" s="9">
        <v>3</v>
      </c>
      <c r="E71" s="23">
        <v>9</v>
      </c>
      <c r="F71" s="23">
        <v>7</v>
      </c>
      <c r="G71" s="9">
        <v>5</v>
      </c>
      <c r="H71" s="9">
        <f t="shared" si="8"/>
        <v>31</v>
      </c>
      <c r="L71" s="8"/>
      <c r="M71" s="8"/>
      <c r="N71" s="8"/>
      <c r="O71" s="8"/>
      <c r="P71" s="8"/>
      <c r="Q71" s="8"/>
      <c r="R71" s="8"/>
    </row>
    <row r="72" spans="1:18">
      <c r="A72" s="9">
        <v>6</v>
      </c>
      <c r="B72" s="46" t="s">
        <v>64</v>
      </c>
      <c r="C72" s="9">
        <v>0</v>
      </c>
      <c r="D72" s="9">
        <v>12</v>
      </c>
      <c r="E72" s="9">
        <v>0</v>
      </c>
      <c r="F72" s="9">
        <v>0</v>
      </c>
      <c r="G72" s="9">
        <v>0</v>
      </c>
      <c r="H72" s="9">
        <f t="shared" si="8"/>
        <v>12</v>
      </c>
      <c r="L72" s="8"/>
      <c r="M72" s="8"/>
      <c r="N72" s="8"/>
      <c r="O72" s="8"/>
      <c r="P72" s="8"/>
      <c r="Q72" s="8"/>
      <c r="R72" s="8"/>
    </row>
    <row r="73" spans="1:18">
      <c r="A73" s="9"/>
      <c r="B73" s="47" t="s">
        <v>81</v>
      </c>
      <c r="C73" s="23">
        <v>0</v>
      </c>
      <c r="D73" s="9">
        <v>0</v>
      </c>
      <c r="E73" s="9">
        <v>12</v>
      </c>
      <c r="F73" s="23">
        <v>0</v>
      </c>
      <c r="G73" s="9">
        <v>0</v>
      </c>
      <c r="H73" s="9">
        <f t="shared" si="8"/>
        <v>12</v>
      </c>
      <c r="L73" s="8"/>
      <c r="M73" s="8"/>
      <c r="N73" s="8"/>
      <c r="O73" s="8"/>
      <c r="P73" s="8"/>
      <c r="Q73" s="8"/>
      <c r="R73" s="8"/>
    </row>
    <row r="74" spans="1:18">
      <c r="A74" s="9"/>
      <c r="B74" s="47" t="s">
        <v>65</v>
      </c>
      <c r="C74" s="23">
        <v>0</v>
      </c>
      <c r="D74" s="9">
        <v>3</v>
      </c>
      <c r="E74" s="9">
        <v>0</v>
      </c>
      <c r="F74" s="23">
        <v>0</v>
      </c>
      <c r="G74" s="9">
        <v>9</v>
      </c>
      <c r="H74" s="9">
        <f t="shared" si="8"/>
        <v>12</v>
      </c>
    </row>
    <row r="75" spans="1:18" s="1" customFormat="1">
      <c r="A75" s="9">
        <v>9</v>
      </c>
      <c r="B75" s="45" t="s">
        <v>33</v>
      </c>
      <c r="C75" s="23">
        <v>5</v>
      </c>
      <c r="D75" s="9">
        <v>1</v>
      </c>
      <c r="E75" s="23">
        <v>3</v>
      </c>
      <c r="F75" s="23">
        <v>0</v>
      </c>
      <c r="G75" s="9">
        <v>0</v>
      </c>
      <c r="H75" s="9">
        <f t="shared" si="8"/>
        <v>9</v>
      </c>
      <c r="I75" s="8"/>
      <c r="J75" s="8"/>
      <c r="K75" s="8"/>
      <c r="L75" s="11"/>
      <c r="M75" s="11"/>
      <c r="N75" s="11"/>
      <c r="O75" s="11"/>
      <c r="P75" s="8"/>
      <c r="Q75" s="8"/>
      <c r="R75" s="8"/>
    </row>
    <row r="76" spans="1:18" s="1" customFormat="1">
      <c r="A76" s="9"/>
      <c r="B76" s="47" t="s">
        <v>96</v>
      </c>
      <c r="C76" s="23">
        <v>0</v>
      </c>
      <c r="D76" s="9">
        <v>0</v>
      </c>
      <c r="E76" s="9">
        <v>0</v>
      </c>
      <c r="F76" s="23">
        <v>9</v>
      </c>
      <c r="G76" s="9">
        <v>0</v>
      </c>
      <c r="H76" s="9">
        <f t="shared" si="8"/>
        <v>9</v>
      </c>
      <c r="L76" s="15"/>
      <c r="M76" s="15"/>
      <c r="N76" s="15"/>
      <c r="O76" s="15"/>
      <c r="P76" s="15"/>
      <c r="Q76" s="15"/>
      <c r="R76" s="15"/>
    </row>
    <row r="77" spans="1:18">
      <c r="A77" s="9">
        <v>11</v>
      </c>
      <c r="B77" s="47" t="s">
        <v>66</v>
      </c>
      <c r="C77" s="23">
        <v>0</v>
      </c>
      <c r="D77" s="9">
        <v>4</v>
      </c>
      <c r="E77" s="9">
        <v>0</v>
      </c>
      <c r="F77" s="23">
        <v>3</v>
      </c>
      <c r="G77" s="9">
        <v>0</v>
      </c>
      <c r="H77" s="9">
        <f t="shared" si="8"/>
        <v>7</v>
      </c>
    </row>
    <row r="78" spans="1:18">
      <c r="A78" s="9">
        <v>12</v>
      </c>
      <c r="B78" s="47" t="s">
        <v>54</v>
      </c>
      <c r="C78" s="9">
        <v>3</v>
      </c>
      <c r="D78" s="23">
        <v>0</v>
      </c>
      <c r="E78" s="23">
        <v>0</v>
      </c>
      <c r="F78" s="23">
        <v>0</v>
      </c>
      <c r="G78" s="9">
        <v>0</v>
      </c>
      <c r="H78" s="9">
        <f t="shared" si="8"/>
        <v>3</v>
      </c>
    </row>
    <row r="79" spans="1:18" s="1" customFormat="1">
      <c r="A79" s="9">
        <v>13</v>
      </c>
      <c r="B79" s="46" t="s">
        <v>91</v>
      </c>
      <c r="C79" s="9">
        <v>2</v>
      </c>
      <c r="D79" s="9">
        <v>0</v>
      </c>
      <c r="E79" s="23">
        <v>0</v>
      </c>
      <c r="F79" s="23">
        <v>0</v>
      </c>
      <c r="G79" s="9">
        <v>0</v>
      </c>
      <c r="H79" s="9">
        <f t="shared" si="8"/>
        <v>2</v>
      </c>
      <c r="K79" s="15"/>
      <c r="L79" s="15"/>
    </row>
    <row r="80" spans="1:18">
      <c r="A80" s="9"/>
      <c r="B80" s="47" t="s">
        <v>92</v>
      </c>
      <c r="C80" s="23">
        <v>0</v>
      </c>
      <c r="D80" s="9">
        <v>0</v>
      </c>
      <c r="E80" s="9">
        <v>2</v>
      </c>
      <c r="F80" s="23">
        <v>0</v>
      </c>
      <c r="G80" s="9">
        <v>0</v>
      </c>
      <c r="H80" s="9">
        <f t="shared" si="8"/>
        <v>2</v>
      </c>
    </row>
    <row r="81" spans="1:18" s="1" customFormat="1">
      <c r="A81" s="25"/>
      <c r="B81" s="25"/>
      <c r="C81" s="25"/>
      <c r="D81" s="25"/>
      <c r="E81" s="25"/>
      <c r="F81" s="25"/>
      <c r="G81" s="25"/>
      <c r="H81" s="25"/>
      <c r="I81" s="25"/>
      <c r="K81" s="15"/>
      <c r="L81" s="15"/>
      <c r="M81" s="15"/>
      <c r="N81" s="15"/>
      <c r="O81" s="15"/>
    </row>
    <row r="82" spans="1:18">
      <c r="A82" s="87" t="s">
        <v>26</v>
      </c>
      <c r="B82" s="88"/>
      <c r="C82" s="88"/>
      <c r="D82" s="88"/>
      <c r="E82" s="88"/>
      <c r="F82" s="88"/>
      <c r="G82" s="88"/>
      <c r="H82" s="89"/>
    </row>
    <row r="83" spans="1:18">
      <c r="A83" s="26" t="s">
        <v>0</v>
      </c>
      <c r="B83" s="31" t="s">
        <v>13</v>
      </c>
      <c r="C83" s="31" t="s">
        <v>17</v>
      </c>
      <c r="D83" s="2" t="s">
        <v>1</v>
      </c>
      <c r="E83" s="2" t="s">
        <v>2</v>
      </c>
      <c r="F83" s="2" t="s">
        <v>3</v>
      </c>
      <c r="G83" s="2" t="s">
        <v>7</v>
      </c>
      <c r="H83" s="10" t="s">
        <v>6</v>
      </c>
      <c r="K83" s="11"/>
      <c r="P83" s="8"/>
      <c r="Q83" s="8"/>
      <c r="R83" s="8"/>
    </row>
    <row r="84" spans="1:18">
      <c r="A84" s="35">
        <v>1</v>
      </c>
      <c r="B84" s="47" t="s">
        <v>35</v>
      </c>
      <c r="C84" s="9">
        <v>15</v>
      </c>
      <c r="D84" s="9">
        <v>5</v>
      </c>
      <c r="E84" s="9">
        <v>9</v>
      </c>
      <c r="F84" s="23">
        <v>9</v>
      </c>
      <c r="G84" s="9">
        <v>9</v>
      </c>
      <c r="H84" s="9">
        <f t="shared" ref="H84:H117" si="9">SUM(C84:G84)</f>
        <v>47</v>
      </c>
      <c r="L84" s="8"/>
      <c r="M84" s="8"/>
      <c r="N84" s="8"/>
      <c r="O84" s="8"/>
      <c r="P84" s="8"/>
      <c r="Q84" s="8"/>
      <c r="R84" s="8"/>
    </row>
    <row r="85" spans="1:18">
      <c r="A85" s="35">
        <v>2</v>
      </c>
      <c r="B85" s="46" t="s">
        <v>39</v>
      </c>
      <c r="C85" s="23">
        <v>7</v>
      </c>
      <c r="D85" s="9">
        <v>4</v>
      </c>
      <c r="E85" s="9">
        <v>9</v>
      </c>
      <c r="F85" s="23">
        <v>4</v>
      </c>
      <c r="G85" s="9">
        <v>12</v>
      </c>
      <c r="H85" s="9">
        <f t="shared" si="9"/>
        <v>36</v>
      </c>
      <c r="L85" s="8"/>
      <c r="M85" s="8"/>
      <c r="N85" s="8"/>
      <c r="O85" s="8"/>
      <c r="P85" s="8"/>
      <c r="Q85" s="8"/>
      <c r="R85" s="8"/>
    </row>
    <row r="86" spans="1:18">
      <c r="A86" s="35">
        <v>3</v>
      </c>
      <c r="B86" s="47" t="s">
        <v>36</v>
      </c>
      <c r="C86" s="9">
        <v>15</v>
      </c>
      <c r="D86" s="9">
        <v>0</v>
      </c>
      <c r="E86" s="9">
        <v>0</v>
      </c>
      <c r="F86" s="23">
        <v>15</v>
      </c>
      <c r="G86" s="9">
        <v>0</v>
      </c>
      <c r="H86" s="9">
        <f t="shared" si="9"/>
        <v>30</v>
      </c>
      <c r="L86" s="8"/>
      <c r="M86" s="8"/>
      <c r="N86" s="8"/>
      <c r="O86" s="8"/>
      <c r="P86" s="8"/>
      <c r="Q86" s="8"/>
      <c r="R86" s="8"/>
    </row>
    <row r="87" spans="1:18">
      <c r="A87" s="35"/>
      <c r="B87" s="47" t="s">
        <v>85</v>
      </c>
      <c r="C87" s="9">
        <v>0</v>
      </c>
      <c r="D87" s="9">
        <v>0</v>
      </c>
      <c r="E87" s="9">
        <v>15</v>
      </c>
      <c r="F87" s="23">
        <v>0</v>
      </c>
      <c r="G87" s="9">
        <v>15</v>
      </c>
      <c r="H87" s="9">
        <f t="shared" si="9"/>
        <v>30</v>
      </c>
      <c r="L87" s="8"/>
      <c r="M87" s="8"/>
      <c r="N87" s="8"/>
      <c r="O87" s="8"/>
      <c r="P87" s="8"/>
      <c r="Q87" s="8"/>
      <c r="R87" s="8"/>
    </row>
    <row r="88" spans="1:18">
      <c r="A88" s="35">
        <v>5</v>
      </c>
      <c r="B88" s="47" t="s">
        <v>70</v>
      </c>
      <c r="C88" s="9">
        <v>0</v>
      </c>
      <c r="D88" s="9">
        <v>12</v>
      </c>
      <c r="E88" s="9">
        <v>12</v>
      </c>
      <c r="F88" s="23">
        <v>0</v>
      </c>
      <c r="G88" s="9">
        <v>5</v>
      </c>
      <c r="H88" s="9">
        <f t="shared" si="9"/>
        <v>29</v>
      </c>
      <c r="L88" s="8"/>
      <c r="M88" s="8"/>
      <c r="N88" s="8"/>
      <c r="O88" s="8"/>
      <c r="P88" s="8"/>
      <c r="Q88" s="8"/>
      <c r="R88" s="8"/>
    </row>
    <row r="89" spans="1:18">
      <c r="A89" s="35">
        <v>6</v>
      </c>
      <c r="B89" s="47" t="s">
        <v>44</v>
      </c>
      <c r="C89" s="9">
        <v>1</v>
      </c>
      <c r="D89" s="9">
        <v>12</v>
      </c>
      <c r="E89" s="9">
        <v>1</v>
      </c>
      <c r="F89" s="23">
        <v>4</v>
      </c>
      <c r="G89" s="9">
        <v>1</v>
      </c>
      <c r="H89" s="9">
        <f t="shared" si="9"/>
        <v>19</v>
      </c>
      <c r="L89" s="8"/>
      <c r="M89" s="8"/>
      <c r="N89" s="8"/>
      <c r="O89" s="8"/>
      <c r="P89" s="8"/>
      <c r="Q89" s="8"/>
      <c r="R89" s="8"/>
    </row>
    <row r="90" spans="1:18">
      <c r="A90" s="35">
        <v>7</v>
      </c>
      <c r="B90" s="46" t="s">
        <v>49</v>
      </c>
      <c r="C90" s="23">
        <v>5</v>
      </c>
      <c r="D90" s="23">
        <v>1</v>
      </c>
      <c r="E90" s="9">
        <v>0</v>
      </c>
      <c r="F90" s="23">
        <v>12</v>
      </c>
      <c r="G90" s="9">
        <v>0</v>
      </c>
      <c r="H90" s="9">
        <f t="shared" si="9"/>
        <v>18</v>
      </c>
      <c r="L90" s="8"/>
      <c r="M90" s="8"/>
      <c r="N90" s="8"/>
      <c r="O90" s="8"/>
      <c r="P90" s="8"/>
      <c r="Q90" s="8"/>
      <c r="R90" s="8"/>
    </row>
    <row r="91" spans="1:18">
      <c r="A91" s="35">
        <v>8</v>
      </c>
      <c r="B91" s="45" t="s">
        <v>53</v>
      </c>
      <c r="C91" s="9">
        <v>4</v>
      </c>
      <c r="D91" s="9">
        <v>3</v>
      </c>
      <c r="E91" s="9">
        <v>2</v>
      </c>
      <c r="F91" s="23">
        <v>0</v>
      </c>
      <c r="G91" s="9">
        <v>7</v>
      </c>
      <c r="H91" s="9">
        <f t="shared" si="9"/>
        <v>16</v>
      </c>
      <c r="L91" s="8"/>
      <c r="M91" s="8"/>
      <c r="N91" s="8"/>
      <c r="O91" s="8"/>
      <c r="P91" s="8"/>
      <c r="Q91" s="8"/>
      <c r="R91" s="8"/>
    </row>
    <row r="92" spans="1:18">
      <c r="A92" s="35">
        <v>9</v>
      </c>
      <c r="B92" s="45" t="s">
        <v>72</v>
      </c>
      <c r="C92" s="9">
        <v>0</v>
      </c>
      <c r="D92" s="9">
        <v>15</v>
      </c>
      <c r="E92" s="9">
        <v>0</v>
      </c>
      <c r="F92" s="23">
        <v>0</v>
      </c>
      <c r="G92" s="9">
        <v>0</v>
      </c>
      <c r="H92" s="9">
        <f t="shared" si="9"/>
        <v>15</v>
      </c>
      <c r="L92" s="8"/>
      <c r="M92" s="8"/>
      <c r="N92" s="8"/>
      <c r="O92" s="8"/>
      <c r="P92" s="8"/>
      <c r="Q92" s="8"/>
      <c r="R92" s="8"/>
    </row>
    <row r="93" spans="1:18">
      <c r="A93" s="35">
        <v>10</v>
      </c>
      <c r="B93" s="47" t="s">
        <v>41</v>
      </c>
      <c r="C93" s="9">
        <v>9</v>
      </c>
      <c r="D93" s="9">
        <v>0</v>
      </c>
      <c r="E93" s="9">
        <v>0</v>
      </c>
      <c r="F93" s="23">
        <v>0</v>
      </c>
      <c r="G93" s="9">
        <v>5</v>
      </c>
      <c r="H93" s="9">
        <f t="shared" si="9"/>
        <v>14</v>
      </c>
      <c r="L93" s="8"/>
      <c r="M93" s="8"/>
      <c r="N93" s="8"/>
      <c r="O93" s="8"/>
      <c r="P93" s="8"/>
      <c r="Q93" s="8"/>
      <c r="R93" s="8"/>
    </row>
    <row r="94" spans="1:18">
      <c r="A94" s="35">
        <v>11</v>
      </c>
      <c r="B94" s="45" t="s">
        <v>51</v>
      </c>
      <c r="C94" s="9">
        <v>1</v>
      </c>
      <c r="D94" s="9">
        <v>1</v>
      </c>
      <c r="E94" s="9">
        <v>9</v>
      </c>
      <c r="F94" s="23">
        <v>0</v>
      </c>
      <c r="G94" s="9">
        <v>0</v>
      </c>
      <c r="H94" s="9">
        <f t="shared" si="9"/>
        <v>11</v>
      </c>
      <c r="L94" s="8"/>
      <c r="M94" s="8"/>
      <c r="N94" s="8"/>
      <c r="O94" s="8"/>
      <c r="P94" s="8"/>
      <c r="Q94" s="8"/>
      <c r="R94" s="8"/>
    </row>
    <row r="95" spans="1:18">
      <c r="A95" s="35">
        <v>12</v>
      </c>
      <c r="B95" s="47" t="s">
        <v>97</v>
      </c>
      <c r="C95" s="9">
        <v>0</v>
      </c>
      <c r="D95" s="9">
        <v>0</v>
      </c>
      <c r="E95" s="9">
        <v>0</v>
      </c>
      <c r="F95" s="23">
        <v>9</v>
      </c>
      <c r="G95" s="9">
        <v>0</v>
      </c>
      <c r="H95" s="9">
        <f t="shared" si="9"/>
        <v>9</v>
      </c>
      <c r="L95" s="8"/>
      <c r="M95" s="8"/>
      <c r="N95" s="8"/>
      <c r="O95" s="8"/>
      <c r="P95" s="8"/>
      <c r="Q95" s="8"/>
      <c r="R95" s="8"/>
    </row>
    <row r="96" spans="1:18">
      <c r="A96" s="35"/>
      <c r="B96" s="47" t="s">
        <v>67</v>
      </c>
      <c r="C96" s="23">
        <v>0</v>
      </c>
      <c r="D96" s="23">
        <v>7</v>
      </c>
      <c r="E96" s="9">
        <v>0</v>
      </c>
      <c r="F96" s="23">
        <v>0</v>
      </c>
      <c r="G96" s="23">
        <v>2</v>
      </c>
      <c r="H96" s="9">
        <f t="shared" si="9"/>
        <v>9</v>
      </c>
      <c r="L96" s="8"/>
      <c r="M96" s="8"/>
      <c r="N96" s="8"/>
      <c r="O96" s="8"/>
      <c r="P96" s="8"/>
      <c r="Q96" s="8"/>
      <c r="R96" s="8"/>
    </row>
    <row r="97" spans="1:18">
      <c r="A97" s="35">
        <v>14</v>
      </c>
      <c r="B97" s="47" t="s">
        <v>37</v>
      </c>
      <c r="C97" s="9">
        <v>3</v>
      </c>
      <c r="D97" s="9">
        <v>1</v>
      </c>
      <c r="E97" s="9">
        <v>2</v>
      </c>
      <c r="F97" s="9">
        <v>2</v>
      </c>
      <c r="G97" s="9">
        <v>0</v>
      </c>
      <c r="H97" s="9">
        <f t="shared" si="9"/>
        <v>8</v>
      </c>
      <c r="L97" s="8"/>
      <c r="M97" s="8"/>
      <c r="N97" s="8"/>
      <c r="O97" s="8"/>
      <c r="P97" s="8"/>
      <c r="Q97" s="8"/>
      <c r="R97" s="8"/>
    </row>
    <row r="98" spans="1:18">
      <c r="A98" s="35"/>
      <c r="B98" s="47" t="s">
        <v>48</v>
      </c>
      <c r="C98" s="9">
        <v>1</v>
      </c>
      <c r="D98" s="9">
        <v>2</v>
      </c>
      <c r="E98" s="9">
        <v>3</v>
      </c>
      <c r="F98" s="23">
        <v>1</v>
      </c>
      <c r="G98" s="9">
        <v>1</v>
      </c>
      <c r="H98" s="9">
        <f t="shared" si="9"/>
        <v>8</v>
      </c>
      <c r="L98" s="8"/>
      <c r="M98" s="8"/>
      <c r="N98" s="8"/>
      <c r="O98" s="8"/>
      <c r="P98" s="8"/>
      <c r="Q98" s="8"/>
      <c r="R98" s="8"/>
    </row>
    <row r="99" spans="1:18">
      <c r="A99" s="35">
        <v>16</v>
      </c>
      <c r="B99" s="45" t="s">
        <v>71</v>
      </c>
      <c r="C99" s="23">
        <v>0</v>
      </c>
      <c r="D99" s="23">
        <v>1</v>
      </c>
      <c r="E99" s="9">
        <v>4</v>
      </c>
      <c r="F99" s="23">
        <v>0</v>
      </c>
      <c r="G99" s="9">
        <v>0</v>
      </c>
      <c r="H99" s="9">
        <f t="shared" si="9"/>
        <v>5</v>
      </c>
      <c r="K99" s="11"/>
      <c r="L99" s="8"/>
      <c r="M99" s="8"/>
      <c r="N99" s="8"/>
      <c r="O99" s="8"/>
      <c r="P99" s="8"/>
      <c r="Q99" s="8"/>
      <c r="R99" s="8"/>
    </row>
    <row r="100" spans="1:18">
      <c r="A100" s="35"/>
      <c r="B100" s="47" t="s">
        <v>99</v>
      </c>
      <c r="C100" s="9">
        <v>0</v>
      </c>
      <c r="D100" s="9">
        <v>0</v>
      </c>
      <c r="E100" s="9">
        <v>0</v>
      </c>
      <c r="F100" s="23">
        <v>5</v>
      </c>
      <c r="G100" s="9">
        <v>0</v>
      </c>
      <c r="H100" s="9">
        <f t="shared" si="9"/>
        <v>5</v>
      </c>
      <c r="K100" s="11"/>
      <c r="M100" s="8"/>
      <c r="N100" s="8"/>
      <c r="O100" s="8"/>
      <c r="P100" s="8"/>
      <c r="Q100" s="8"/>
      <c r="R100" s="8"/>
    </row>
    <row r="101" spans="1:18">
      <c r="A101" s="35"/>
      <c r="B101" s="47" t="s">
        <v>40</v>
      </c>
      <c r="C101" s="9">
        <v>3</v>
      </c>
      <c r="D101" s="9">
        <v>1</v>
      </c>
      <c r="E101" s="9">
        <v>0</v>
      </c>
      <c r="F101" s="23">
        <v>0</v>
      </c>
      <c r="G101" s="9">
        <v>1</v>
      </c>
      <c r="H101" s="9">
        <f t="shared" si="9"/>
        <v>5</v>
      </c>
      <c r="K101" s="11"/>
      <c r="M101" s="8"/>
      <c r="N101" s="8"/>
      <c r="O101" s="8"/>
      <c r="P101" s="8"/>
      <c r="Q101" s="8"/>
      <c r="R101" s="8"/>
    </row>
    <row r="102" spans="1:18">
      <c r="A102" s="35"/>
      <c r="B102" s="45" t="s">
        <v>38</v>
      </c>
      <c r="C102" s="9">
        <v>1</v>
      </c>
      <c r="D102" s="9">
        <v>1</v>
      </c>
      <c r="E102" s="9">
        <v>1</v>
      </c>
      <c r="F102" s="23">
        <v>1</v>
      </c>
      <c r="G102" s="9">
        <v>1</v>
      </c>
      <c r="H102" s="9">
        <f t="shared" si="9"/>
        <v>5</v>
      </c>
    </row>
    <row r="103" spans="1:18">
      <c r="A103" s="35"/>
      <c r="B103" s="46" t="s">
        <v>42</v>
      </c>
      <c r="C103" s="9">
        <v>1</v>
      </c>
      <c r="D103" s="9">
        <v>1</v>
      </c>
      <c r="E103" s="9">
        <v>0</v>
      </c>
      <c r="F103" s="23">
        <v>2</v>
      </c>
      <c r="G103" s="9">
        <v>1</v>
      </c>
      <c r="H103" s="9">
        <f t="shared" si="9"/>
        <v>5</v>
      </c>
    </row>
    <row r="104" spans="1:18">
      <c r="A104" s="35"/>
      <c r="B104" s="47" t="s">
        <v>110</v>
      </c>
      <c r="C104" s="9">
        <v>0</v>
      </c>
      <c r="D104" s="9">
        <v>0</v>
      </c>
      <c r="E104" s="9">
        <v>0</v>
      </c>
      <c r="F104" s="23">
        <v>0</v>
      </c>
      <c r="G104" s="9">
        <v>5</v>
      </c>
      <c r="H104" s="9">
        <f t="shared" si="9"/>
        <v>5</v>
      </c>
    </row>
    <row r="105" spans="1:18">
      <c r="A105" s="35">
        <v>22</v>
      </c>
      <c r="B105" s="45" t="s">
        <v>43</v>
      </c>
      <c r="C105" s="9">
        <v>1</v>
      </c>
      <c r="D105" s="67">
        <v>1</v>
      </c>
      <c r="E105" s="9">
        <v>0</v>
      </c>
      <c r="F105" s="68">
        <v>1</v>
      </c>
      <c r="G105" s="67">
        <v>1</v>
      </c>
      <c r="H105" s="9">
        <f t="shared" si="9"/>
        <v>4</v>
      </c>
    </row>
    <row r="106" spans="1:18">
      <c r="A106" s="35">
        <v>23</v>
      </c>
      <c r="B106" s="45" t="s">
        <v>50</v>
      </c>
      <c r="C106" s="9">
        <v>3</v>
      </c>
      <c r="D106" s="9">
        <v>0</v>
      </c>
      <c r="E106" s="9">
        <v>0</v>
      </c>
      <c r="F106" s="23">
        <v>0</v>
      </c>
      <c r="G106" s="9">
        <v>0</v>
      </c>
      <c r="H106" s="9">
        <f t="shared" si="9"/>
        <v>3</v>
      </c>
    </row>
    <row r="107" spans="1:18">
      <c r="A107" s="35">
        <v>24</v>
      </c>
      <c r="B107" s="47" t="s">
        <v>52</v>
      </c>
      <c r="C107" s="9">
        <v>1</v>
      </c>
      <c r="D107" s="9">
        <v>0</v>
      </c>
      <c r="E107" s="9">
        <v>1</v>
      </c>
      <c r="F107" s="23">
        <v>0</v>
      </c>
      <c r="G107" s="9">
        <v>0</v>
      </c>
      <c r="H107" s="9">
        <f t="shared" si="9"/>
        <v>2</v>
      </c>
    </row>
    <row r="108" spans="1:18">
      <c r="A108" s="35"/>
      <c r="B108" s="47" t="s">
        <v>84</v>
      </c>
      <c r="C108" s="9">
        <v>0</v>
      </c>
      <c r="D108" s="9">
        <v>0</v>
      </c>
      <c r="E108" s="9">
        <v>1</v>
      </c>
      <c r="F108" s="23">
        <v>1</v>
      </c>
      <c r="G108" s="9">
        <v>0</v>
      </c>
      <c r="H108" s="9">
        <f t="shared" si="9"/>
        <v>2</v>
      </c>
    </row>
    <row r="109" spans="1:18">
      <c r="A109" s="35"/>
      <c r="B109" s="47" t="s">
        <v>69</v>
      </c>
      <c r="C109" s="23">
        <v>0</v>
      </c>
      <c r="D109" s="9">
        <v>1</v>
      </c>
      <c r="E109" s="9">
        <v>0</v>
      </c>
      <c r="F109" s="23">
        <v>0</v>
      </c>
      <c r="G109" s="9">
        <v>1</v>
      </c>
      <c r="H109" s="9">
        <f t="shared" si="9"/>
        <v>2</v>
      </c>
    </row>
    <row r="110" spans="1:18">
      <c r="A110" s="35">
        <v>27</v>
      </c>
      <c r="B110" s="46" t="s">
        <v>45</v>
      </c>
      <c r="C110" s="9">
        <v>1</v>
      </c>
      <c r="D110" s="9">
        <v>0</v>
      </c>
      <c r="E110" s="9">
        <v>0</v>
      </c>
      <c r="F110" s="23">
        <v>0</v>
      </c>
      <c r="G110" s="9">
        <v>0</v>
      </c>
      <c r="H110" s="9">
        <f t="shared" si="9"/>
        <v>1</v>
      </c>
    </row>
    <row r="111" spans="1:18">
      <c r="A111" s="35"/>
      <c r="B111" s="46" t="s">
        <v>34</v>
      </c>
      <c r="C111" s="9">
        <v>1</v>
      </c>
      <c r="D111" s="23">
        <v>0</v>
      </c>
      <c r="E111" s="9">
        <v>0</v>
      </c>
      <c r="F111" s="23">
        <v>0</v>
      </c>
      <c r="G111" s="9">
        <v>0</v>
      </c>
      <c r="H111" s="9">
        <f t="shared" si="9"/>
        <v>1</v>
      </c>
    </row>
    <row r="112" spans="1:18">
      <c r="A112" s="35"/>
      <c r="B112" s="45" t="s">
        <v>68</v>
      </c>
      <c r="C112" s="9">
        <v>0</v>
      </c>
      <c r="D112" s="9">
        <v>1</v>
      </c>
      <c r="E112" s="9">
        <v>0</v>
      </c>
      <c r="F112" s="23">
        <v>0</v>
      </c>
      <c r="G112" s="9">
        <v>0</v>
      </c>
      <c r="H112" s="9">
        <f t="shared" si="9"/>
        <v>1</v>
      </c>
    </row>
    <row r="113" spans="1:18">
      <c r="A113" s="35"/>
      <c r="B113" s="46" t="s">
        <v>86</v>
      </c>
      <c r="C113" s="9">
        <v>0</v>
      </c>
      <c r="D113" s="9">
        <v>0</v>
      </c>
      <c r="E113" s="35">
        <v>1</v>
      </c>
      <c r="F113" s="23">
        <v>0</v>
      </c>
      <c r="G113" s="35">
        <v>0</v>
      </c>
      <c r="H113" s="9">
        <f t="shared" si="9"/>
        <v>1</v>
      </c>
    </row>
    <row r="114" spans="1:18">
      <c r="A114" s="35"/>
      <c r="B114" s="47" t="s">
        <v>83</v>
      </c>
      <c r="C114" s="9">
        <v>0</v>
      </c>
      <c r="D114" s="9">
        <v>0</v>
      </c>
      <c r="E114" s="35">
        <v>1</v>
      </c>
      <c r="F114" s="23">
        <v>0</v>
      </c>
      <c r="G114" s="35">
        <v>0</v>
      </c>
      <c r="H114" s="9">
        <f t="shared" si="9"/>
        <v>1</v>
      </c>
      <c r="I114" s="29"/>
      <c r="K114" s="11"/>
      <c r="M114" s="8"/>
      <c r="N114" s="8"/>
      <c r="O114" s="8"/>
      <c r="P114" s="8"/>
      <c r="Q114" s="8"/>
      <c r="R114" s="8"/>
    </row>
    <row r="115" spans="1:18">
      <c r="A115" s="35"/>
      <c r="B115" s="46" t="s">
        <v>98</v>
      </c>
      <c r="C115" s="9">
        <v>0</v>
      </c>
      <c r="D115" s="9">
        <v>0</v>
      </c>
      <c r="E115" s="9">
        <v>0</v>
      </c>
      <c r="F115" s="23">
        <v>1</v>
      </c>
      <c r="G115" s="9">
        <v>0</v>
      </c>
      <c r="H115" s="9">
        <f t="shared" si="9"/>
        <v>1</v>
      </c>
    </row>
    <row r="116" spans="1:18">
      <c r="A116" s="35"/>
      <c r="B116" s="47" t="s">
        <v>104</v>
      </c>
      <c r="C116" s="9">
        <v>0</v>
      </c>
      <c r="D116" s="9">
        <v>0</v>
      </c>
      <c r="E116" s="9">
        <v>0</v>
      </c>
      <c r="F116" s="23">
        <v>1</v>
      </c>
      <c r="G116" s="9">
        <v>0</v>
      </c>
      <c r="H116" s="9">
        <f t="shared" si="9"/>
        <v>1</v>
      </c>
    </row>
    <row r="117" spans="1:18">
      <c r="A117" s="35"/>
      <c r="B117" s="45" t="s">
        <v>103</v>
      </c>
      <c r="C117" s="9">
        <v>0</v>
      </c>
      <c r="D117" s="9">
        <v>0</v>
      </c>
      <c r="E117" s="9">
        <v>0</v>
      </c>
      <c r="F117" s="23">
        <v>1</v>
      </c>
      <c r="G117" s="9">
        <v>0</v>
      </c>
      <c r="H117" s="9">
        <f t="shared" si="9"/>
        <v>1</v>
      </c>
    </row>
    <row r="125" spans="1:18">
      <c r="I125" s="11"/>
      <c r="J125" s="11"/>
      <c r="L125" s="8"/>
      <c r="M125" s="8"/>
      <c r="N125" s="8"/>
      <c r="O125" s="8"/>
      <c r="P125" s="8"/>
      <c r="Q125" s="8"/>
      <c r="R125" s="8"/>
    </row>
    <row r="126" spans="1:18">
      <c r="I126" s="11"/>
      <c r="J126" s="11"/>
      <c r="L126" s="8"/>
      <c r="M126" s="8"/>
      <c r="N126" s="8"/>
      <c r="O126" s="8"/>
      <c r="P126" s="8"/>
      <c r="Q126" s="8"/>
      <c r="R126" s="8"/>
    </row>
    <row r="127" spans="1:18">
      <c r="I127" s="11"/>
      <c r="J127" s="11"/>
      <c r="L127" s="8"/>
      <c r="M127" s="8"/>
      <c r="N127" s="8"/>
      <c r="O127" s="8"/>
      <c r="P127" s="8"/>
      <c r="Q127" s="8"/>
      <c r="R127" s="8"/>
    </row>
    <row r="128" spans="1:18">
      <c r="I128" s="11"/>
      <c r="J128" s="11"/>
      <c r="L128" s="8"/>
      <c r="M128" s="8"/>
      <c r="N128" s="8"/>
      <c r="O128" s="8"/>
      <c r="P128" s="8"/>
      <c r="Q128" s="8"/>
      <c r="R128" s="8"/>
    </row>
    <row r="129" spans="9:18">
      <c r="I129" s="11"/>
      <c r="J129" s="11"/>
      <c r="L129" s="8"/>
      <c r="M129" s="8"/>
      <c r="N129" s="8"/>
      <c r="O129" s="8"/>
      <c r="P129" s="8"/>
      <c r="Q129" s="8"/>
      <c r="R129" s="8"/>
    </row>
    <row r="130" spans="9:18">
      <c r="I130" s="11"/>
      <c r="J130" s="11"/>
      <c r="L130" s="8"/>
      <c r="M130" s="8"/>
      <c r="N130" s="8"/>
      <c r="O130" s="8"/>
      <c r="P130" s="8"/>
      <c r="Q130" s="8"/>
      <c r="R130" s="8"/>
    </row>
    <row r="131" spans="9:18">
      <c r="I131" s="11"/>
      <c r="J131" s="11"/>
      <c r="L131" s="8"/>
      <c r="M131" s="8"/>
      <c r="N131" s="8"/>
      <c r="O131" s="8"/>
      <c r="P131" s="8"/>
      <c r="Q131" s="8"/>
      <c r="R131" s="8"/>
    </row>
    <row r="132" spans="9:18">
      <c r="I132" s="11"/>
      <c r="J132" s="11"/>
      <c r="L132" s="8"/>
      <c r="M132" s="8"/>
      <c r="N132" s="8"/>
      <c r="O132" s="8"/>
      <c r="P132" s="8"/>
      <c r="Q132" s="8"/>
      <c r="R132" s="8"/>
    </row>
    <row r="133" spans="9:18">
      <c r="I133" s="11"/>
      <c r="J133" s="11"/>
      <c r="L133" s="8"/>
      <c r="M133" s="8"/>
      <c r="N133" s="8"/>
      <c r="O133" s="8"/>
      <c r="P133" s="8"/>
      <c r="Q133" s="8"/>
      <c r="R133" s="8"/>
    </row>
    <row r="134" spans="9:18">
      <c r="I134" s="11"/>
      <c r="J134" s="11"/>
      <c r="L134" s="8"/>
      <c r="M134" s="8"/>
      <c r="N134" s="8"/>
      <c r="O134" s="8"/>
      <c r="P134" s="8"/>
      <c r="Q134" s="8"/>
      <c r="R134" s="8"/>
    </row>
    <row r="135" spans="9:18">
      <c r="I135" s="11"/>
      <c r="J135" s="11"/>
      <c r="L135" s="8"/>
      <c r="M135" s="8"/>
      <c r="N135" s="8"/>
      <c r="O135" s="8"/>
      <c r="P135" s="8"/>
      <c r="Q135" s="8"/>
      <c r="R135" s="8"/>
    </row>
    <row r="136" spans="9:18">
      <c r="I136" s="11"/>
      <c r="J136" s="11"/>
      <c r="L136" s="8"/>
      <c r="M136" s="8"/>
      <c r="N136" s="8"/>
      <c r="O136" s="8"/>
      <c r="P136" s="8"/>
      <c r="Q136" s="8"/>
      <c r="R136" s="8"/>
    </row>
    <row r="137" spans="9:18">
      <c r="I137" s="11"/>
      <c r="J137" s="11"/>
      <c r="L137" s="8"/>
      <c r="M137" s="8"/>
      <c r="N137" s="8"/>
      <c r="O137" s="8"/>
      <c r="P137" s="8"/>
      <c r="Q137" s="8"/>
      <c r="R137" s="8"/>
    </row>
    <row r="138" spans="9:18">
      <c r="I138" s="11"/>
      <c r="J138" s="11"/>
      <c r="L138" s="8"/>
      <c r="M138" s="8"/>
      <c r="N138" s="8"/>
      <c r="O138" s="8"/>
      <c r="P138" s="8"/>
      <c r="Q138" s="8"/>
      <c r="R138" s="8"/>
    </row>
    <row r="139" spans="9:18">
      <c r="I139" s="11"/>
      <c r="J139" s="11"/>
      <c r="L139" s="8"/>
      <c r="M139" s="8"/>
      <c r="N139" s="8"/>
      <c r="O139" s="8"/>
      <c r="P139" s="8"/>
      <c r="Q139" s="8"/>
      <c r="R139" s="8"/>
    </row>
    <row r="140" spans="9:18">
      <c r="I140" s="11"/>
      <c r="J140" s="11"/>
      <c r="L140" s="8"/>
      <c r="M140" s="8"/>
      <c r="N140" s="8"/>
      <c r="O140" s="8"/>
      <c r="P140" s="8"/>
      <c r="Q140" s="8"/>
      <c r="R140" s="8"/>
    </row>
    <row r="141" spans="9:18">
      <c r="I141" s="11"/>
      <c r="J141" s="11"/>
      <c r="L141" s="8"/>
      <c r="M141" s="8"/>
      <c r="N141" s="8"/>
      <c r="O141" s="8"/>
      <c r="P141" s="8"/>
      <c r="Q141" s="8"/>
      <c r="R141" s="8"/>
    </row>
    <row r="142" spans="9:18">
      <c r="I142" s="11"/>
      <c r="J142" s="11"/>
      <c r="L142" s="8"/>
      <c r="M142" s="8"/>
      <c r="N142" s="8"/>
      <c r="O142" s="8"/>
      <c r="P142" s="8"/>
      <c r="Q142" s="8"/>
      <c r="R142" s="8"/>
    </row>
    <row r="143" spans="9:18">
      <c r="I143" s="11"/>
      <c r="J143" s="11"/>
      <c r="L143" s="8"/>
      <c r="M143" s="8"/>
      <c r="N143" s="8"/>
      <c r="O143" s="8"/>
      <c r="P143" s="8"/>
      <c r="Q143" s="8"/>
      <c r="R143" s="8"/>
    </row>
    <row r="144" spans="9:18">
      <c r="I144" s="11"/>
      <c r="J144" s="11"/>
      <c r="L144" s="8"/>
      <c r="M144" s="8"/>
      <c r="N144" s="8"/>
      <c r="O144" s="8"/>
      <c r="P144" s="8"/>
      <c r="Q144" s="8"/>
      <c r="R144" s="8"/>
    </row>
    <row r="145" spans="9:18">
      <c r="I145" s="11"/>
      <c r="J145" s="11"/>
      <c r="L145" s="8"/>
      <c r="M145" s="8"/>
      <c r="N145" s="8"/>
      <c r="O145" s="8"/>
      <c r="P145" s="8"/>
      <c r="Q145" s="8"/>
      <c r="R145" s="8"/>
    </row>
    <row r="146" spans="9:18">
      <c r="I146" s="11"/>
      <c r="J146" s="11"/>
      <c r="L146" s="8"/>
      <c r="M146" s="8"/>
      <c r="N146" s="8"/>
      <c r="O146" s="8"/>
      <c r="P146" s="8"/>
      <c r="Q146" s="8"/>
      <c r="R146" s="8"/>
    </row>
    <row r="147" spans="9:18">
      <c r="I147" s="11"/>
      <c r="J147" s="11"/>
      <c r="L147" s="8"/>
      <c r="M147" s="8"/>
      <c r="N147" s="8"/>
      <c r="O147" s="8"/>
      <c r="P147" s="8"/>
      <c r="Q147" s="8"/>
      <c r="R147" s="8"/>
    </row>
    <row r="148" spans="9:18">
      <c r="I148" s="11"/>
      <c r="J148" s="11"/>
      <c r="L148" s="8"/>
      <c r="M148" s="8"/>
      <c r="N148" s="8"/>
      <c r="O148" s="8"/>
      <c r="P148" s="8"/>
      <c r="Q148" s="8"/>
      <c r="R148" s="8"/>
    </row>
    <row r="149" spans="9:18">
      <c r="I149" s="11"/>
      <c r="J149" s="11"/>
      <c r="L149" s="8"/>
      <c r="M149" s="8"/>
      <c r="N149" s="8"/>
      <c r="O149" s="8"/>
      <c r="P149" s="8"/>
      <c r="Q149" s="8"/>
      <c r="R149" s="8"/>
    </row>
    <row r="150" spans="9:18">
      <c r="I150" s="11"/>
      <c r="J150" s="11"/>
      <c r="L150" s="8"/>
      <c r="M150" s="8"/>
      <c r="N150" s="8"/>
      <c r="O150" s="8"/>
      <c r="P150" s="8"/>
      <c r="Q150" s="8"/>
      <c r="R150" s="8"/>
    </row>
    <row r="151" spans="9:18">
      <c r="I151" s="11"/>
      <c r="J151" s="11"/>
      <c r="L151" s="8"/>
      <c r="M151" s="8"/>
      <c r="N151" s="8"/>
      <c r="O151" s="8"/>
      <c r="P151" s="8"/>
      <c r="Q151" s="8"/>
      <c r="R151" s="8"/>
    </row>
    <row r="152" spans="9:18">
      <c r="I152" s="11"/>
      <c r="J152" s="11"/>
      <c r="L152" s="8"/>
      <c r="M152" s="8"/>
      <c r="N152" s="8"/>
      <c r="O152" s="8"/>
      <c r="P152" s="8"/>
      <c r="Q152" s="8"/>
      <c r="R152" s="8"/>
    </row>
    <row r="153" spans="9:18">
      <c r="I153" s="11"/>
      <c r="J153" s="11"/>
      <c r="L153" s="8"/>
      <c r="M153" s="8"/>
      <c r="N153" s="8"/>
      <c r="O153" s="8"/>
      <c r="P153" s="8"/>
      <c r="Q153" s="8"/>
      <c r="R153" s="8"/>
    </row>
    <row r="154" spans="9:18">
      <c r="I154" s="11"/>
      <c r="J154" s="11"/>
      <c r="L154" s="8"/>
      <c r="M154" s="8"/>
      <c r="N154" s="8"/>
      <c r="O154" s="8"/>
      <c r="P154" s="8"/>
      <c r="Q154" s="8"/>
      <c r="R154" s="8"/>
    </row>
    <row r="155" spans="9:18">
      <c r="I155" s="11"/>
      <c r="J155" s="11"/>
      <c r="L155" s="8"/>
      <c r="M155" s="8"/>
      <c r="N155" s="8"/>
      <c r="O155" s="8"/>
      <c r="P155" s="8"/>
      <c r="Q155" s="8"/>
      <c r="R155" s="8"/>
    </row>
  </sheetData>
  <sortState ref="B84:H117">
    <sortCondition descending="1" ref="H84:H117"/>
  </sortState>
  <mergeCells count="4">
    <mergeCell ref="A1:H1"/>
    <mergeCell ref="A3:I3"/>
    <mergeCell ref="A82:H82"/>
    <mergeCell ref="A28:H28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8" fitToHeight="2" orientation="portrait" r:id="rId1"/>
  <headerFooter alignWithMargins="0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activeCell="M19" sqref="M19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5" customWidth="1"/>
    <col min="10" max="11" width="11.42578125" style="25"/>
    <col min="12" max="16" width="11.42578125" style="16"/>
    <col min="17" max="16384" width="11.42578125" style="8"/>
  </cols>
  <sheetData>
    <row r="1" spans="1:16">
      <c r="A1" s="85" t="s">
        <v>61</v>
      </c>
      <c r="B1" s="85"/>
      <c r="C1" s="85"/>
      <c r="D1" s="85"/>
      <c r="E1" s="8" t="s">
        <v>14</v>
      </c>
      <c r="F1" s="41">
        <f>COUNTA(F13:F40)</f>
        <v>26</v>
      </c>
      <c r="G1" s="63">
        <f>COUNTA(G13:G40)</f>
        <v>26</v>
      </c>
      <c r="H1" s="64">
        <f>COUNTA(H13:H40)</f>
        <v>26</v>
      </c>
    </row>
    <row r="2" spans="1:16">
      <c r="A2" s="48" t="s">
        <v>47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5"/>
      <c r="H3" s="11"/>
      <c r="I3" s="32"/>
      <c r="J3" s="32"/>
      <c r="K3" s="32"/>
      <c r="L3" s="17"/>
      <c r="M3" s="9">
        <v>12</v>
      </c>
      <c r="N3" s="17"/>
      <c r="O3" s="17"/>
      <c r="P3" s="17"/>
    </row>
    <row r="4" spans="1:16" s="1" customFormat="1" ht="38.25">
      <c r="A4" s="2" t="s">
        <v>0</v>
      </c>
      <c r="B4" s="28" t="s">
        <v>8</v>
      </c>
      <c r="C4" s="10" t="s">
        <v>4</v>
      </c>
      <c r="D4" s="10" t="s">
        <v>5</v>
      </c>
      <c r="E4" s="49" t="s">
        <v>11</v>
      </c>
      <c r="F4" s="50" t="s">
        <v>12</v>
      </c>
      <c r="G4" s="51" t="s">
        <v>12</v>
      </c>
      <c r="H4" s="54" t="s">
        <v>12</v>
      </c>
      <c r="I4" s="37" t="s">
        <v>58</v>
      </c>
      <c r="J4" s="32"/>
      <c r="K4" s="32"/>
      <c r="L4" s="17"/>
      <c r="M4" s="9">
        <v>9</v>
      </c>
      <c r="N4" s="17"/>
      <c r="O4" s="17"/>
      <c r="P4" s="17"/>
    </row>
    <row r="5" spans="1:16" s="1" customFormat="1">
      <c r="A5" s="9">
        <v>1</v>
      </c>
      <c r="B5" s="61" t="s">
        <v>18</v>
      </c>
      <c r="C5" s="23">
        <f>G5</f>
        <v>167</v>
      </c>
      <c r="D5" s="23">
        <v>3</v>
      </c>
      <c r="E5" s="8"/>
      <c r="F5" s="24"/>
      <c r="G5" s="9">
        <f>SUM(J$12:J$117)</f>
        <v>167</v>
      </c>
      <c r="H5" s="22"/>
      <c r="I5" s="32"/>
      <c r="J5" s="32"/>
      <c r="K5" s="32"/>
      <c r="L5" s="17"/>
      <c r="M5" s="23">
        <v>7</v>
      </c>
      <c r="N5" s="17"/>
      <c r="O5" s="17"/>
      <c r="P5" s="17"/>
    </row>
    <row r="6" spans="1:16" s="1" customFormat="1">
      <c r="A6" s="9">
        <v>2</v>
      </c>
      <c r="B6" s="76" t="s">
        <v>59</v>
      </c>
      <c r="C6" s="23">
        <f>F6</f>
        <v>166</v>
      </c>
      <c r="D6" s="23">
        <v>2</v>
      </c>
      <c r="E6" s="12"/>
      <c r="F6" s="9">
        <f>SUM(I$13:I117)</f>
        <v>166</v>
      </c>
      <c r="G6" s="22"/>
      <c r="H6" s="22"/>
      <c r="I6" s="32"/>
      <c r="J6" s="32"/>
      <c r="K6" s="32"/>
      <c r="L6" s="17"/>
      <c r="M6" s="23">
        <v>5</v>
      </c>
      <c r="N6" s="17"/>
      <c r="O6" s="17"/>
      <c r="P6" s="17"/>
    </row>
    <row r="7" spans="1:16" s="13" customFormat="1">
      <c r="A7" s="67">
        <v>3</v>
      </c>
      <c r="B7" s="60" t="s">
        <v>20</v>
      </c>
      <c r="C7" s="68">
        <f>H7</f>
        <v>159</v>
      </c>
      <c r="D7" s="68">
        <v>1</v>
      </c>
      <c r="E7" s="8"/>
      <c r="F7" s="24"/>
      <c r="G7" s="24"/>
      <c r="H7" s="9">
        <f>SUM(K$12:K$118)</f>
        <v>159</v>
      </c>
      <c r="I7" s="33"/>
      <c r="J7" s="33"/>
      <c r="K7" s="33"/>
      <c r="L7" s="18"/>
      <c r="M7" s="9">
        <v>4</v>
      </c>
      <c r="N7" s="18"/>
      <c r="O7" s="18"/>
      <c r="P7" s="18"/>
    </row>
    <row r="8" spans="1:16">
      <c r="A8" s="92"/>
      <c r="B8" s="93"/>
      <c r="C8" s="93"/>
      <c r="D8" s="94"/>
      <c r="E8" s="16"/>
      <c r="F8" s="16"/>
      <c r="G8" s="16"/>
      <c r="H8" s="16"/>
      <c r="I8" s="16"/>
      <c r="J8" s="16"/>
      <c r="K8" s="16"/>
      <c r="M8" s="9">
        <v>3</v>
      </c>
      <c r="N8" s="8"/>
      <c r="O8" s="8"/>
      <c r="P8" s="8"/>
    </row>
    <row r="9" spans="1:16" customFormat="1">
      <c r="A9" s="19"/>
      <c r="B9" s="20" t="s">
        <v>10</v>
      </c>
      <c r="C9" s="19"/>
      <c r="D9" s="19"/>
      <c r="E9" s="12"/>
      <c r="F9" s="12"/>
      <c r="G9" s="12"/>
      <c r="H9" s="12"/>
      <c r="I9" s="34"/>
      <c r="J9" s="34"/>
      <c r="K9" s="34"/>
      <c r="L9" s="3"/>
      <c r="M9" s="9">
        <v>2</v>
      </c>
      <c r="N9" s="3"/>
      <c r="O9" s="3"/>
      <c r="P9" s="3"/>
    </row>
    <row r="10" spans="1:16" s="13" customFormat="1">
      <c r="A10" s="14"/>
      <c r="B10" s="21"/>
      <c r="C10" s="14"/>
      <c r="D10" s="14"/>
      <c r="E10" s="12"/>
      <c r="F10" s="12"/>
      <c r="G10" s="12"/>
      <c r="H10" s="12"/>
      <c r="I10" s="33"/>
      <c r="J10" s="33"/>
      <c r="K10" s="33"/>
      <c r="L10" s="18"/>
      <c r="M10" s="9">
        <v>1</v>
      </c>
      <c r="N10" s="18"/>
      <c r="O10" s="18"/>
      <c r="P10" s="18"/>
    </row>
    <row r="11" spans="1:16" s="17" customFormat="1">
      <c r="A11" s="52"/>
      <c r="B11" s="53" t="s">
        <v>21</v>
      </c>
      <c r="C11" s="52"/>
      <c r="D11" s="52"/>
      <c r="E11" s="43"/>
      <c r="F11" s="43"/>
      <c r="G11" s="43"/>
      <c r="H11" s="44"/>
      <c r="I11" s="44"/>
      <c r="J11" s="44"/>
      <c r="K11" s="44"/>
      <c r="M11" s="9">
        <v>1</v>
      </c>
    </row>
    <row r="12" spans="1:16" ht="38.25">
      <c r="A12" s="26" t="s">
        <v>0</v>
      </c>
      <c r="B12" s="31" t="s">
        <v>13</v>
      </c>
      <c r="C12" s="26" t="s">
        <v>4</v>
      </c>
      <c r="D12" s="26" t="s">
        <v>5</v>
      </c>
      <c r="E12" s="16"/>
      <c r="F12" s="25" t="s">
        <v>19</v>
      </c>
      <c r="G12" s="25" t="s">
        <v>18</v>
      </c>
      <c r="H12" s="25" t="s">
        <v>20</v>
      </c>
      <c r="I12" s="2" t="s">
        <v>30</v>
      </c>
      <c r="J12" s="2" t="s">
        <v>29</v>
      </c>
      <c r="K12" s="2" t="s">
        <v>31</v>
      </c>
      <c r="M12" s="9"/>
    </row>
    <row r="13" spans="1:16">
      <c r="A13" s="35">
        <v>1</v>
      </c>
      <c r="B13" s="45" t="s">
        <v>24</v>
      </c>
      <c r="C13" s="38">
        <v>27</v>
      </c>
      <c r="D13" s="9">
        <v>15</v>
      </c>
      <c r="E13" s="45" t="s">
        <v>18</v>
      </c>
      <c r="F13" s="9" t="str">
        <f>IF(E13="TGS",$C13,"")</f>
        <v/>
      </c>
      <c r="G13" s="9">
        <f>IF(E13="OMEGA",$C13,"")</f>
        <v>27</v>
      </c>
      <c r="H13" s="9" t="str">
        <f>IF(E13="TIS",$C13,"")</f>
        <v/>
      </c>
      <c r="I13" s="9" t="str">
        <f t="shared" ref="I13:I18" si="0">F13</f>
        <v/>
      </c>
      <c r="J13" s="9">
        <f t="shared" ref="J13" si="1">G13</f>
        <v>27</v>
      </c>
      <c r="K13" s="9" t="str">
        <f t="shared" ref="K13:K17" si="2">H13</f>
        <v/>
      </c>
      <c r="M13" s="8"/>
      <c r="N13" s="8"/>
      <c r="O13" s="8"/>
      <c r="P13" s="8"/>
    </row>
    <row r="14" spans="1:16">
      <c r="A14" s="35">
        <v>2</v>
      </c>
      <c r="B14" s="46" t="s">
        <v>22</v>
      </c>
      <c r="C14" s="38">
        <v>26</v>
      </c>
      <c r="D14" s="9">
        <v>12</v>
      </c>
      <c r="E14" s="46" t="s">
        <v>19</v>
      </c>
      <c r="F14" s="9">
        <f t="shared" ref="F14:F20" si="3">IF(E14="TGS",$C14,"")</f>
        <v>26</v>
      </c>
      <c r="G14" s="9" t="str">
        <f t="shared" ref="G14:G20" si="4">IF(E14="OMEGA",$C14,"")</f>
        <v/>
      </c>
      <c r="H14" s="9" t="str">
        <f t="shared" ref="H14:H20" si="5">IF(E14="TIS",$C14,"")</f>
        <v/>
      </c>
      <c r="I14" s="9">
        <f t="shared" si="0"/>
        <v>26</v>
      </c>
      <c r="J14" s="9"/>
      <c r="K14" s="9" t="str">
        <f t="shared" si="2"/>
        <v/>
      </c>
      <c r="M14" s="8"/>
      <c r="N14" s="8"/>
      <c r="O14" s="8"/>
      <c r="P14" s="8"/>
    </row>
    <row r="15" spans="1:16">
      <c r="A15" s="35">
        <v>3</v>
      </c>
      <c r="B15" s="45" t="s">
        <v>23</v>
      </c>
      <c r="C15" s="38">
        <v>25</v>
      </c>
      <c r="D15" s="9">
        <v>9</v>
      </c>
      <c r="E15" s="45" t="s">
        <v>18</v>
      </c>
      <c r="F15" s="9" t="str">
        <f t="shared" si="3"/>
        <v/>
      </c>
      <c r="G15" s="9">
        <f t="shared" si="4"/>
        <v>25</v>
      </c>
      <c r="H15" s="9" t="str">
        <f t="shared" si="5"/>
        <v/>
      </c>
      <c r="I15" s="9" t="str">
        <f t="shared" si="0"/>
        <v/>
      </c>
      <c r="J15" s="9">
        <f>G15</f>
        <v>25</v>
      </c>
      <c r="K15" s="9" t="str">
        <f t="shared" si="2"/>
        <v/>
      </c>
      <c r="M15" s="8"/>
      <c r="N15" s="8"/>
      <c r="O15" s="8"/>
      <c r="P15" s="8"/>
    </row>
    <row r="16" spans="1:16">
      <c r="A16" s="35">
        <v>4</v>
      </c>
      <c r="B16" s="46" t="s">
        <v>32</v>
      </c>
      <c r="C16" s="38">
        <v>22</v>
      </c>
      <c r="D16" s="23">
        <v>7</v>
      </c>
      <c r="E16" s="46" t="s">
        <v>19</v>
      </c>
      <c r="F16" s="9">
        <f t="shared" si="3"/>
        <v>22</v>
      </c>
      <c r="G16" s="9" t="str">
        <f t="shared" si="4"/>
        <v/>
      </c>
      <c r="H16" s="9" t="str">
        <f t="shared" si="5"/>
        <v/>
      </c>
      <c r="I16" s="9">
        <f>F16</f>
        <v>22</v>
      </c>
      <c r="J16" s="9"/>
      <c r="K16" s="9" t="str">
        <f t="shared" si="2"/>
        <v/>
      </c>
      <c r="M16" s="8"/>
      <c r="N16" s="8"/>
      <c r="O16" s="8"/>
      <c r="P16" s="8"/>
    </row>
    <row r="17" spans="1:16">
      <c r="A17" s="35">
        <v>5</v>
      </c>
      <c r="B17" s="45" t="s">
        <v>33</v>
      </c>
      <c r="C17" s="38">
        <v>15</v>
      </c>
      <c r="D17" s="23">
        <v>5</v>
      </c>
      <c r="E17" s="45" t="s">
        <v>18</v>
      </c>
      <c r="F17" s="9" t="str">
        <f t="shared" si="3"/>
        <v/>
      </c>
      <c r="G17" s="9">
        <f t="shared" si="4"/>
        <v>15</v>
      </c>
      <c r="H17" s="9" t="str">
        <f t="shared" si="5"/>
        <v/>
      </c>
      <c r="I17" s="9" t="str">
        <f t="shared" si="0"/>
        <v/>
      </c>
      <c r="J17" s="9"/>
      <c r="K17" s="9" t="str">
        <f t="shared" si="2"/>
        <v/>
      </c>
      <c r="M17" s="8"/>
      <c r="N17" s="8"/>
      <c r="O17" s="8"/>
      <c r="P17" s="8"/>
    </row>
    <row r="18" spans="1:16">
      <c r="A18" s="35">
        <v>6</v>
      </c>
      <c r="B18" s="47" t="s">
        <v>54</v>
      </c>
      <c r="C18" s="36">
        <v>12</v>
      </c>
      <c r="D18" s="9">
        <v>4</v>
      </c>
      <c r="E18" s="47" t="s">
        <v>20</v>
      </c>
      <c r="F18" s="9" t="str">
        <f t="shared" si="3"/>
        <v/>
      </c>
      <c r="G18" s="9" t="str">
        <f t="shared" si="4"/>
        <v/>
      </c>
      <c r="H18" s="9">
        <f t="shared" si="5"/>
        <v>12</v>
      </c>
      <c r="I18" s="9" t="str">
        <f t="shared" si="0"/>
        <v/>
      </c>
      <c r="J18" s="9"/>
      <c r="K18" s="9"/>
      <c r="M18" s="8"/>
      <c r="N18" s="8"/>
      <c r="O18" s="8"/>
      <c r="P18" s="8"/>
    </row>
    <row r="19" spans="1:16">
      <c r="A19" s="35">
        <v>7</v>
      </c>
      <c r="B19" s="46" t="s">
        <v>55</v>
      </c>
      <c r="C19" s="38">
        <v>11</v>
      </c>
      <c r="D19" s="9">
        <v>3</v>
      </c>
      <c r="E19" s="46" t="s">
        <v>19</v>
      </c>
      <c r="F19" s="9">
        <f t="shared" si="3"/>
        <v>11</v>
      </c>
      <c r="G19" s="9" t="str">
        <f t="shared" si="4"/>
        <v/>
      </c>
      <c r="H19" s="9" t="str">
        <f t="shared" si="5"/>
        <v/>
      </c>
      <c r="I19" s="9"/>
      <c r="J19" s="9"/>
      <c r="K19" s="9"/>
      <c r="M19" s="8"/>
      <c r="N19" s="8"/>
      <c r="O19" s="8"/>
      <c r="P19" s="8"/>
    </row>
    <row r="20" spans="1:16">
      <c r="A20" s="35">
        <v>8</v>
      </c>
      <c r="B20" s="46" t="s">
        <v>57</v>
      </c>
      <c r="C20" s="38" t="s">
        <v>56</v>
      </c>
      <c r="D20" s="9">
        <v>2</v>
      </c>
      <c r="E20" s="46" t="s">
        <v>19</v>
      </c>
      <c r="F20" s="9" t="str">
        <f t="shared" si="3"/>
        <v>ABJ</v>
      </c>
      <c r="G20" s="9" t="str">
        <f t="shared" si="4"/>
        <v/>
      </c>
      <c r="H20" s="9" t="str">
        <f t="shared" si="5"/>
        <v/>
      </c>
      <c r="I20" s="9"/>
      <c r="J20" s="9"/>
      <c r="K20" s="9"/>
      <c r="M20" s="8"/>
      <c r="N20" s="8"/>
      <c r="O20" s="8"/>
      <c r="P20" s="8"/>
    </row>
    <row r="21" spans="1:16">
      <c r="A21" s="92"/>
      <c r="B21" s="95"/>
      <c r="C21" s="95"/>
      <c r="D21" s="96"/>
      <c r="E21" s="16"/>
      <c r="F21" s="16"/>
      <c r="G21" s="16"/>
      <c r="H21" s="16"/>
      <c r="I21" s="9"/>
      <c r="J21" s="9"/>
      <c r="K21" s="9"/>
      <c r="M21" s="8"/>
      <c r="N21" s="8"/>
      <c r="O21" s="8"/>
      <c r="P21" s="8"/>
    </row>
    <row r="22" spans="1:16">
      <c r="A22" s="55"/>
      <c r="B22" s="55" t="s">
        <v>27</v>
      </c>
      <c r="C22" s="56"/>
      <c r="D22" s="56"/>
      <c r="E22" s="56"/>
      <c r="F22" s="56"/>
      <c r="G22" s="56"/>
      <c r="H22" s="57"/>
      <c r="I22" s="9"/>
      <c r="J22" s="9"/>
      <c r="K22" s="9"/>
      <c r="L22" s="8"/>
      <c r="M22" s="8"/>
      <c r="N22" s="8"/>
      <c r="O22" s="8"/>
      <c r="P22" s="8"/>
    </row>
    <row r="23" spans="1:16">
      <c r="A23" s="35">
        <v>1</v>
      </c>
      <c r="B23" s="45" t="s">
        <v>51</v>
      </c>
      <c r="C23" s="38">
        <v>39</v>
      </c>
      <c r="D23" s="9">
        <v>15</v>
      </c>
      <c r="E23" s="45" t="s">
        <v>18</v>
      </c>
      <c r="F23" s="9" t="str">
        <f t="shared" ref="F23:F40" si="6">IF(E23="TGS",$C23,"")</f>
        <v/>
      </c>
      <c r="G23" s="9">
        <f t="shared" ref="G23:G40" si="7">IF(E23="OMEGA",$C23,"")</f>
        <v>39</v>
      </c>
      <c r="H23" s="9" t="str">
        <f t="shared" ref="H23:H40" si="8">IF(E23="TIS",$C23,"")</f>
        <v/>
      </c>
      <c r="I23" s="9" t="str">
        <f t="shared" ref="I23:K30" si="9">F23</f>
        <v/>
      </c>
      <c r="J23" s="9">
        <f t="shared" si="9"/>
        <v>39</v>
      </c>
      <c r="K23" s="9" t="str">
        <f t="shared" si="9"/>
        <v/>
      </c>
      <c r="M23" s="8"/>
      <c r="N23" s="8"/>
      <c r="O23" s="8"/>
      <c r="P23" s="8"/>
    </row>
    <row r="24" spans="1:16">
      <c r="A24" s="35">
        <v>2</v>
      </c>
      <c r="B24" s="46" t="s">
        <v>34</v>
      </c>
      <c r="C24" s="39">
        <v>32</v>
      </c>
      <c r="D24" s="9">
        <v>12</v>
      </c>
      <c r="E24" s="46" t="s">
        <v>19</v>
      </c>
      <c r="F24" s="9">
        <f t="shared" si="6"/>
        <v>32</v>
      </c>
      <c r="G24" s="9" t="str">
        <f t="shared" si="7"/>
        <v/>
      </c>
      <c r="H24" s="9" t="str">
        <f t="shared" si="8"/>
        <v/>
      </c>
      <c r="I24" s="9">
        <f t="shared" si="9"/>
        <v>32</v>
      </c>
      <c r="J24" s="9" t="str">
        <f t="shared" si="9"/>
        <v/>
      </c>
      <c r="K24" s="9" t="str">
        <f t="shared" si="9"/>
        <v/>
      </c>
      <c r="M24" s="8"/>
      <c r="N24" s="8"/>
      <c r="O24" s="8"/>
      <c r="P24" s="8"/>
    </row>
    <row r="25" spans="1:16">
      <c r="A25" s="35">
        <v>3</v>
      </c>
      <c r="B25" s="47" t="s">
        <v>35</v>
      </c>
      <c r="C25" s="38">
        <v>31</v>
      </c>
      <c r="D25" s="9">
        <v>9</v>
      </c>
      <c r="E25" s="47" t="s">
        <v>20</v>
      </c>
      <c r="F25" s="9" t="str">
        <f t="shared" si="6"/>
        <v/>
      </c>
      <c r="G25" s="9" t="str">
        <f t="shared" si="7"/>
        <v/>
      </c>
      <c r="H25" s="9">
        <f t="shared" si="8"/>
        <v>31</v>
      </c>
      <c r="I25" s="9" t="str">
        <f t="shared" si="9"/>
        <v/>
      </c>
      <c r="J25" s="9" t="str">
        <f t="shared" si="9"/>
        <v/>
      </c>
      <c r="K25" s="9">
        <f t="shared" si="9"/>
        <v>31</v>
      </c>
      <c r="O25" s="8"/>
      <c r="P25" s="8"/>
    </row>
    <row r="26" spans="1:16">
      <c r="A26" s="35"/>
      <c r="B26" s="47" t="s">
        <v>41</v>
      </c>
      <c r="C26" s="38">
        <v>31</v>
      </c>
      <c r="D26" s="23">
        <v>9</v>
      </c>
      <c r="E26" s="47" t="s">
        <v>20</v>
      </c>
      <c r="F26" s="9" t="str">
        <f t="shared" si="6"/>
        <v/>
      </c>
      <c r="G26" s="9" t="str">
        <f t="shared" si="7"/>
        <v/>
      </c>
      <c r="H26" s="9">
        <f t="shared" si="8"/>
        <v>31</v>
      </c>
      <c r="I26" s="9" t="str">
        <f t="shared" si="9"/>
        <v/>
      </c>
      <c r="J26" s="9" t="str">
        <f t="shared" si="9"/>
        <v/>
      </c>
      <c r="K26" s="9">
        <f t="shared" si="9"/>
        <v>31</v>
      </c>
      <c r="M26" s="8"/>
      <c r="N26" s="8"/>
      <c r="O26" s="8"/>
      <c r="P26" s="8"/>
    </row>
    <row r="27" spans="1:16">
      <c r="A27" s="35">
        <v>5</v>
      </c>
      <c r="B27" s="46" t="s">
        <v>49</v>
      </c>
      <c r="C27" s="39">
        <v>30</v>
      </c>
      <c r="D27" s="23">
        <v>5</v>
      </c>
      <c r="E27" s="46" t="s">
        <v>19</v>
      </c>
      <c r="F27" s="9">
        <f t="shared" si="6"/>
        <v>30</v>
      </c>
      <c r="G27" s="9" t="str">
        <f t="shared" si="7"/>
        <v/>
      </c>
      <c r="H27" s="9" t="str">
        <f t="shared" si="8"/>
        <v/>
      </c>
      <c r="I27" s="9">
        <f t="shared" si="9"/>
        <v>30</v>
      </c>
      <c r="J27" s="9" t="str">
        <f t="shared" si="9"/>
        <v/>
      </c>
      <c r="K27" s="9" t="str">
        <f t="shared" si="9"/>
        <v/>
      </c>
      <c r="O27" s="8"/>
      <c r="P27" s="8"/>
    </row>
    <row r="28" spans="1:16">
      <c r="A28" s="35"/>
      <c r="B28" s="46" t="s">
        <v>45</v>
      </c>
      <c r="C28" s="38">
        <v>30</v>
      </c>
      <c r="D28" s="9">
        <v>5</v>
      </c>
      <c r="E28" s="46" t="s">
        <v>19</v>
      </c>
      <c r="F28" s="9">
        <f t="shared" si="6"/>
        <v>30</v>
      </c>
      <c r="G28" s="9" t="str">
        <f t="shared" si="7"/>
        <v/>
      </c>
      <c r="H28" s="9" t="str">
        <f t="shared" si="8"/>
        <v/>
      </c>
      <c r="I28" s="9">
        <f t="shared" si="9"/>
        <v>30</v>
      </c>
      <c r="J28" s="9" t="str">
        <f t="shared" si="9"/>
        <v/>
      </c>
      <c r="K28" s="9" t="str">
        <f t="shared" si="9"/>
        <v/>
      </c>
      <c r="O28" s="8"/>
      <c r="P28" s="8"/>
    </row>
    <row r="29" spans="1:16">
      <c r="A29" s="35">
        <v>7</v>
      </c>
      <c r="B29" s="45" t="s">
        <v>50</v>
      </c>
      <c r="C29" s="39">
        <v>28</v>
      </c>
      <c r="D29" s="9">
        <v>3</v>
      </c>
      <c r="E29" s="45" t="s">
        <v>18</v>
      </c>
      <c r="F29" s="9" t="str">
        <f t="shared" si="6"/>
        <v/>
      </c>
      <c r="G29" s="9">
        <f t="shared" si="7"/>
        <v>28</v>
      </c>
      <c r="H29" s="9" t="str">
        <f t="shared" si="8"/>
        <v/>
      </c>
      <c r="I29" s="9" t="str">
        <f t="shared" si="9"/>
        <v/>
      </c>
      <c r="J29" s="9">
        <f t="shared" si="9"/>
        <v>28</v>
      </c>
      <c r="K29" s="9" t="str">
        <f t="shared" si="9"/>
        <v/>
      </c>
      <c r="O29" s="8"/>
      <c r="P29" s="8"/>
    </row>
    <row r="30" spans="1:16">
      <c r="A30" s="35">
        <v>8</v>
      </c>
      <c r="B30" s="45" t="s">
        <v>43</v>
      </c>
      <c r="C30" s="39">
        <v>27</v>
      </c>
      <c r="D30" s="9">
        <v>2</v>
      </c>
      <c r="E30" s="45" t="s">
        <v>18</v>
      </c>
      <c r="F30" s="9" t="str">
        <f t="shared" si="6"/>
        <v/>
      </c>
      <c r="G30" s="9">
        <f t="shared" si="7"/>
        <v>27</v>
      </c>
      <c r="H30" s="9" t="str">
        <f t="shared" si="8"/>
        <v/>
      </c>
      <c r="I30" s="9" t="str">
        <f t="shared" si="9"/>
        <v/>
      </c>
      <c r="J30" s="9">
        <f t="shared" si="9"/>
        <v>27</v>
      </c>
      <c r="K30" s="9" t="str">
        <f t="shared" si="9"/>
        <v/>
      </c>
      <c r="O30" s="8"/>
      <c r="P30" s="8"/>
    </row>
    <row r="31" spans="1:16">
      <c r="A31" s="35">
        <v>9</v>
      </c>
      <c r="B31" s="47" t="s">
        <v>48</v>
      </c>
      <c r="C31" s="38">
        <v>26</v>
      </c>
      <c r="D31" s="9">
        <v>1</v>
      </c>
      <c r="E31" s="47" t="s">
        <v>20</v>
      </c>
      <c r="F31" s="9" t="str">
        <f t="shared" si="6"/>
        <v/>
      </c>
      <c r="G31" s="9" t="str">
        <f t="shared" si="7"/>
        <v/>
      </c>
      <c r="H31" s="9">
        <f t="shared" si="8"/>
        <v>26</v>
      </c>
      <c r="I31" s="9" t="str">
        <f t="shared" ref="I31:I36" si="10">F31</f>
        <v/>
      </c>
      <c r="J31" s="9"/>
      <c r="K31" s="9">
        <f t="shared" ref="K31:K37" si="11">H31</f>
        <v>26</v>
      </c>
      <c r="O31" s="8"/>
      <c r="P31" s="8"/>
    </row>
    <row r="32" spans="1:16">
      <c r="A32" s="35"/>
      <c r="B32" s="46" t="s">
        <v>39</v>
      </c>
      <c r="C32" s="38">
        <v>26</v>
      </c>
      <c r="D32" s="9">
        <v>1</v>
      </c>
      <c r="E32" s="46" t="s">
        <v>19</v>
      </c>
      <c r="F32" s="9">
        <f t="shared" si="6"/>
        <v>26</v>
      </c>
      <c r="G32" s="9" t="str">
        <f t="shared" si="7"/>
        <v/>
      </c>
      <c r="H32" s="9" t="str">
        <f t="shared" si="8"/>
        <v/>
      </c>
      <c r="I32" s="9">
        <f t="shared" si="10"/>
        <v>26</v>
      </c>
      <c r="J32" s="9"/>
      <c r="K32" s="9" t="str">
        <f t="shared" si="11"/>
        <v/>
      </c>
      <c r="M32" s="8"/>
      <c r="N32" s="8"/>
      <c r="O32" s="8"/>
      <c r="P32" s="8"/>
    </row>
    <row r="33" spans="1:16">
      <c r="A33" s="35">
        <v>11</v>
      </c>
      <c r="B33" s="47" t="s">
        <v>36</v>
      </c>
      <c r="C33" s="38">
        <v>24</v>
      </c>
      <c r="D33" s="9">
        <v>1</v>
      </c>
      <c r="E33" s="47" t="s">
        <v>20</v>
      </c>
      <c r="F33" s="9" t="str">
        <f t="shared" si="6"/>
        <v/>
      </c>
      <c r="G33" s="9" t="str">
        <f t="shared" si="7"/>
        <v/>
      </c>
      <c r="H33" s="9">
        <f t="shared" si="8"/>
        <v>24</v>
      </c>
      <c r="I33" s="9" t="str">
        <f t="shared" si="10"/>
        <v/>
      </c>
      <c r="J33" s="9"/>
      <c r="K33" s="9">
        <f t="shared" si="11"/>
        <v>24</v>
      </c>
      <c r="M33" s="8"/>
      <c r="N33" s="8"/>
      <c r="O33" s="8"/>
      <c r="P33" s="8"/>
    </row>
    <row r="34" spans="1:16">
      <c r="A34" s="35"/>
      <c r="B34" s="47" t="s">
        <v>40</v>
      </c>
      <c r="C34" s="38">
        <v>24</v>
      </c>
      <c r="D34" s="9">
        <v>1</v>
      </c>
      <c r="E34" s="47" t="s">
        <v>20</v>
      </c>
      <c r="F34" s="9" t="str">
        <f t="shared" si="6"/>
        <v/>
      </c>
      <c r="G34" s="9" t="str">
        <f t="shared" si="7"/>
        <v/>
      </c>
      <c r="H34" s="9">
        <f t="shared" si="8"/>
        <v>24</v>
      </c>
      <c r="I34" s="9" t="str">
        <f t="shared" si="10"/>
        <v/>
      </c>
      <c r="J34" s="9"/>
      <c r="K34" s="9">
        <f t="shared" si="11"/>
        <v>24</v>
      </c>
      <c r="O34" s="8"/>
      <c r="P34" s="8"/>
    </row>
    <row r="35" spans="1:16">
      <c r="A35" s="35">
        <v>13</v>
      </c>
      <c r="B35" s="47" t="s">
        <v>37</v>
      </c>
      <c r="C35" s="39">
        <v>23</v>
      </c>
      <c r="D35" s="9">
        <v>1</v>
      </c>
      <c r="E35" s="47" t="s">
        <v>20</v>
      </c>
      <c r="F35" s="9" t="str">
        <f t="shared" si="6"/>
        <v/>
      </c>
      <c r="G35" s="9" t="str">
        <f t="shared" si="7"/>
        <v/>
      </c>
      <c r="H35" s="9">
        <f t="shared" si="8"/>
        <v>23</v>
      </c>
      <c r="I35" s="9" t="str">
        <f t="shared" si="10"/>
        <v/>
      </c>
      <c r="J35" s="9"/>
      <c r="K35" s="9">
        <f t="shared" si="11"/>
        <v>23</v>
      </c>
      <c r="O35" s="8"/>
      <c r="P35" s="8"/>
    </row>
    <row r="36" spans="1:16">
      <c r="A36" s="35">
        <v>14</v>
      </c>
      <c r="B36" s="47" t="s">
        <v>44</v>
      </c>
      <c r="C36" s="38">
        <v>21</v>
      </c>
      <c r="D36" s="9">
        <v>1</v>
      </c>
      <c r="E36" s="47" t="s">
        <v>20</v>
      </c>
      <c r="F36" s="9" t="str">
        <f t="shared" si="6"/>
        <v/>
      </c>
      <c r="G36" s="9" t="str">
        <f t="shared" si="7"/>
        <v/>
      </c>
      <c r="H36" s="9">
        <f t="shared" si="8"/>
        <v>21</v>
      </c>
      <c r="I36" s="9" t="str">
        <f t="shared" si="10"/>
        <v/>
      </c>
      <c r="J36" s="9" t="str">
        <f>G36</f>
        <v/>
      </c>
      <c r="K36" s="9"/>
      <c r="O36" s="8"/>
      <c r="P36" s="8"/>
    </row>
    <row r="37" spans="1:16">
      <c r="A37" s="35"/>
      <c r="B37" s="45" t="s">
        <v>38</v>
      </c>
      <c r="C37" s="39">
        <v>21</v>
      </c>
      <c r="D37" s="9">
        <v>1</v>
      </c>
      <c r="E37" s="45" t="s">
        <v>18</v>
      </c>
      <c r="F37" s="9" t="str">
        <f t="shared" si="6"/>
        <v/>
      </c>
      <c r="G37" s="9">
        <f t="shared" si="7"/>
        <v>21</v>
      </c>
      <c r="H37" s="9" t="str">
        <f t="shared" si="8"/>
        <v/>
      </c>
      <c r="I37" s="9"/>
      <c r="J37" s="9">
        <f>G37</f>
        <v>21</v>
      </c>
      <c r="K37" s="9" t="str">
        <f t="shared" si="11"/>
        <v/>
      </c>
      <c r="O37" s="8"/>
      <c r="P37" s="8"/>
    </row>
    <row r="38" spans="1:16">
      <c r="A38" s="35"/>
      <c r="B38" s="45" t="s">
        <v>53</v>
      </c>
      <c r="C38" s="39">
        <v>21</v>
      </c>
      <c r="D38" s="9">
        <v>1</v>
      </c>
      <c r="E38" s="45" t="s">
        <v>18</v>
      </c>
      <c r="F38" s="9" t="str">
        <f t="shared" si="6"/>
        <v/>
      </c>
      <c r="G38" s="9">
        <f t="shared" si="7"/>
        <v>21</v>
      </c>
      <c r="H38" s="9" t="str">
        <f t="shared" si="8"/>
        <v/>
      </c>
      <c r="I38" s="9" t="str">
        <f>F38</f>
        <v/>
      </c>
      <c r="J38" s="9"/>
      <c r="K38" s="9"/>
      <c r="O38" s="8"/>
      <c r="P38" s="8"/>
    </row>
    <row r="39" spans="1:16">
      <c r="A39" s="35">
        <v>17</v>
      </c>
      <c r="B39" s="46" t="s">
        <v>42</v>
      </c>
      <c r="C39" s="38">
        <v>13</v>
      </c>
      <c r="D39" s="9">
        <v>1</v>
      </c>
      <c r="E39" s="46" t="s">
        <v>19</v>
      </c>
      <c r="F39" s="9">
        <f t="shared" si="6"/>
        <v>13</v>
      </c>
      <c r="G39" s="9" t="str">
        <f t="shared" si="7"/>
        <v/>
      </c>
      <c r="H39" s="9" t="str">
        <f t="shared" si="8"/>
        <v/>
      </c>
      <c r="I39" s="9"/>
      <c r="J39" s="9" t="str">
        <f>G39</f>
        <v/>
      </c>
      <c r="K39" s="9"/>
      <c r="O39" s="8"/>
      <c r="P39" s="8"/>
    </row>
    <row r="40" spans="1:16">
      <c r="A40" s="35">
        <v>18</v>
      </c>
      <c r="B40" s="47" t="s">
        <v>52</v>
      </c>
      <c r="C40" s="39">
        <v>12</v>
      </c>
      <c r="D40" s="9">
        <v>1</v>
      </c>
      <c r="E40" s="47" t="s">
        <v>20</v>
      </c>
      <c r="F40" s="9" t="str">
        <f t="shared" si="6"/>
        <v/>
      </c>
      <c r="G40" s="9" t="str">
        <f t="shared" si="7"/>
        <v/>
      </c>
      <c r="H40" s="9">
        <f t="shared" si="8"/>
        <v>12</v>
      </c>
      <c r="I40" s="9" t="str">
        <f>F40</f>
        <v/>
      </c>
      <c r="J40" s="9" t="str">
        <f>G40</f>
        <v/>
      </c>
      <c r="K40" s="9"/>
      <c r="O40" s="8"/>
      <c r="P40" s="8"/>
    </row>
    <row r="41" spans="1:16">
      <c r="A41" s="97"/>
      <c r="B41" s="95"/>
      <c r="C41" s="95"/>
      <c r="D41" s="95"/>
      <c r="E41" s="16"/>
      <c r="F41" s="16"/>
      <c r="G41" s="16"/>
      <c r="H41" s="16"/>
      <c r="I41" s="16"/>
      <c r="J41" s="16"/>
      <c r="K41" s="16"/>
      <c r="M41" s="8"/>
      <c r="N41" s="8"/>
      <c r="O41" s="8"/>
      <c r="P41" s="8"/>
    </row>
    <row r="42" spans="1:16" s="17" customFormat="1">
      <c r="A42" s="6"/>
      <c r="B42" s="7" t="s">
        <v>28</v>
      </c>
      <c r="C42" s="6"/>
      <c r="D42" s="6"/>
      <c r="F42" s="25" t="str">
        <f>IF(E42="Bleue",$C42,"")</f>
        <v/>
      </c>
      <c r="G42" s="25" t="str">
        <f>IF(E42="Rouge",$C42,"")</f>
        <v/>
      </c>
      <c r="H42" s="25"/>
      <c r="I42" s="32"/>
      <c r="J42" s="32"/>
      <c r="K42" s="32"/>
    </row>
    <row r="43" spans="1:16" ht="38.25">
      <c r="A43" s="26" t="s">
        <v>0</v>
      </c>
      <c r="B43" s="31" t="s">
        <v>13</v>
      </c>
      <c r="C43" s="26" t="s">
        <v>4</v>
      </c>
      <c r="D43" s="26" t="s">
        <v>5</v>
      </c>
      <c r="E43" s="16"/>
      <c r="F43" s="16"/>
      <c r="G43" s="16"/>
      <c r="H43" s="16"/>
      <c r="I43" s="16"/>
      <c r="J43" s="16"/>
      <c r="K43" s="16"/>
      <c r="M43" s="8"/>
      <c r="N43" s="8"/>
      <c r="O43" s="8"/>
      <c r="P43" s="8"/>
    </row>
    <row r="44" spans="1:16">
      <c r="A44" s="9">
        <v>1</v>
      </c>
      <c r="B44" s="46" t="s">
        <v>22</v>
      </c>
      <c r="C44" s="38">
        <v>8</v>
      </c>
      <c r="D44" s="9">
        <v>15</v>
      </c>
      <c r="E44" s="16"/>
      <c r="F44" s="16"/>
      <c r="G44" s="16"/>
      <c r="H44" s="16"/>
      <c r="I44" s="16"/>
      <c r="J44" s="16"/>
      <c r="K44" s="16"/>
      <c r="M44" s="8"/>
      <c r="N44" s="8"/>
      <c r="O44" s="8"/>
      <c r="P44" s="8"/>
    </row>
    <row r="45" spans="1:16">
      <c r="A45" s="9">
        <v>2</v>
      </c>
      <c r="B45" s="45" t="s">
        <v>24</v>
      </c>
      <c r="C45" s="38">
        <v>7</v>
      </c>
      <c r="D45" s="9">
        <v>12</v>
      </c>
      <c r="E45" s="16"/>
      <c r="F45" s="16"/>
      <c r="G45" s="16"/>
      <c r="H45" s="16"/>
      <c r="I45" s="16"/>
      <c r="J45" s="16"/>
      <c r="K45" s="16"/>
      <c r="M45" s="8"/>
      <c r="N45" s="8"/>
      <c r="O45" s="8"/>
      <c r="P45" s="8"/>
    </row>
    <row r="46" spans="1:16">
      <c r="A46" s="9">
        <v>3</v>
      </c>
      <c r="B46" s="45" t="s">
        <v>23</v>
      </c>
      <c r="C46" s="38">
        <v>4</v>
      </c>
      <c r="D46" s="9">
        <v>9</v>
      </c>
      <c r="E46" s="16"/>
      <c r="F46" s="16"/>
      <c r="G46" s="16"/>
      <c r="H46" s="16"/>
      <c r="I46" s="16"/>
      <c r="J46" s="16"/>
      <c r="K46" s="16"/>
      <c r="M46" s="8"/>
      <c r="N46" s="8"/>
      <c r="O46" s="8"/>
      <c r="P46" s="8"/>
    </row>
    <row r="47" spans="1:16">
      <c r="A47" s="9">
        <v>4</v>
      </c>
      <c r="B47" s="46" t="s">
        <v>32</v>
      </c>
      <c r="C47" s="38">
        <v>3</v>
      </c>
      <c r="D47" s="23">
        <v>7</v>
      </c>
      <c r="E47" s="16"/>
      <c r="F47" s="16"/>
      <c r="G47" s="16"/>
      <c r="H47" s="16"/>
      <c r="I47" s="16"/>
      <c r="J47" s="16"/>
      <c r="K47" s="16"/>
      <c r="M47" s="8"/>
      <c r="N47" s="8"/>
      <c r="O47" s="8"/>
      <c r="P47" s="8"/>
    </row>
    <row r="48" spans="1:16">
      <c r="A48" s="9">
        <v>5</v>
      </c>
      <c r="B48" s="45" t="s">
        <v>33</v>
      </c>
      <c r="C48" s="38">
        <v>1</v>
      </c>
      <c r="D48" s="23">
        <v>5</v>
      </c>
      <c r="E48" s="16"/>
      <c r="F48" s="16"/>
      <c r="G48" s="16"/>
      <c r="H48" s="16"/>
      <c r="I48" s="16"/>
      <c r="J48" s="16"/>
      <c r="K48" s="16"/>
      <c r="M48" s="8"/>
      <c r="N48" s="8"/>
      <c r="O48" s="8"/>
      <c r="P48" s="8"/>
    </row>
    <row r="49" spans="1:16">
      <c r="A49" s="9"/>
      <c r="B49" s="46" t="s">
        <v>55</v>
      </c>
      <c r="C49" s="36">
        <v>1</v>
      </c>
      <c r="D49" s="9">
        <v>4</v>
      </c>
      <c r="E49" s="16"/>
      <c r="F49" s="16"/>
      <c r="G49" s="16"/>
      <c r="H49" s="16"/>
      <c r="I49" s="16"/>
      <c r="J49" s="16"/>
      <c r="K49" s="16"/>
      <c r="M49" s="8"/>
      <c r="N49" s="8"/>
      <c r="O49" s="8"/>
      <c r="P49" s="8"/>
    </row>
    <row r="50" spans="1:16">
      <c r="A50" s="9">
        <v>7</v>
      </c>
      <c r="B50" s="47" t="s">
        <v>54</v>
      </c>
      <c r="C50" s="38">
        <v>0</v>
      </c>
      <c r="D50" s="9">
        <v>3</v>
      </c>
      <c r="E50" s="16"/>
      <c r="F50" s="16"/>
      <c r="G50" s="16"/>
      <c r="H50" s="16"/>
      <c r="I50" s="16"/>
      <c r="J50" s="16"/>
      <c r="K50" s="16"/>
      <c r="M50" s="8"/>
      <c r="N50" s="8"/>
      <c r="O50" s="8"/>
      <c r="P50" s="8"/>
    </row>
    <row r="51" spans="1:16">
      <c r="A51" s="9">
        <v>8</v>
      </c>
      <c r="B51" s="46" t="s">
        <v>57</v>
      </c>
      <c r="C51" s="38" t="s">
        <v>56</v>
      </c>
      <c r="D51" s="9">
        <v>2</v>
      </c>
      <c r="E51" s="16"/>
      <c r="F51" s="16"/>
      <c r="G51" s="16"/>
      <c r="H51" s="16"/>
      <c r="I51" s="16"/>
      <c r="J51" s="16"/>
      <c r="K51" s="16"/>
      <c r="M51" s="8"/>
      <c r="N51" s="8"/>
      <c r="O51" s="8"/>
      <c r="P51" s="8"/>
    </row>
    <row r="52" spans="1:16">
      <c r="A52" s="97"/>
      <c r="B52" s="95"/>
      <c r="C52" s="95"/>
      <c r="D52" s="95"/>
      <c r="E52" s="16"/>
      <c r="F52" s="16"/>
      <c r="G52" s="16"/>
      <c r="H52" s="16"/>
      <c r="I52" s="16"/>
      <c r="J52" s="16"/>
      <c r="K52" s="16"/>
      <c r="M52" s="17"/>
      <c r="N52" s="8"/>
      <c r="O52" s="8"/>
      <c r="P52" s="8"/>
    </row>
    <row r="53" spans="1:16" s="17" customFormat="1">
      <c r="A53" s="58"/>
      <c r="B53" s="59" t="s">
        <v>26</v>
      </c>
      <c r="C53" s="58"/>
      <c r="D53" s="58"/>
      <c r="F53" s="25" t="str">
        <f>IF(E53="Bleue",$C53,"")</f>
        <v/>
      </c>
      <c r="G53" s="25" t="str">
        <f>IF(E53="Rouge",$C53,"")</f>
        <v/>
      </c>
      <c r="H53" s="25"/>
      <c r="I53" s="32"/>
      <c r="J53" s="32"/>
      <c r="K53" s="32"/>
      <c r="M53" s="8"/>
    </row>
    <row r="54" spans="1:16" ht="38.25">
      <c r="A54" s="26" t="s">
        <v>0</v>
      </c>
      <c r="B54" s="31" t="s">
        <v>13</v>
      </c>
      <c r="C54" s="26" t="s">
        <v>4</v>
      </c>
      <c r="D54" s="26" t="s">
        <v>5</v>
      </c>
      <c r="E54" s="16"/>
      <c r="F54" s="16"/>
      <c r="G54" s="16"/>
      <c r="H54" s="16"/>
      <c r="I54" s="16"/>
      <c r="J54" s="16"/>
      <c r="K54" s="16"/>
      <c r="M54" s="8"/>
      <c r="N54" s="8"/>
      <c r="O54" s="8"/>
      <c r="P54" s="8"/>
    </row>
    <row r="55" spans="1:16">
      <c r="A55" s="35">
        <v>1</v>
      </c>
      <c r="B55" s="47" t="s">
        <v>36</v>
      </c>
      <c r="C55" s="39">
        <v>15</v>
      </c>
      <c r="D55" s="9">
        <v>15</v>
      </c>
      <c r="E55" s="45" t="s">
        <v>18</v>
      </c>
      <c r="F55" s="16"/>
      <c r="G55" s="16"/>
      <c r="H55" s="16"/>
      <c r="I55" s="16"/>
      <c r="J55" s="16"/>
      <c r="K55" s="16"/>
      <c r="M55" s="8"/>
      <c r="N55" s="8"/>
      <c r="O55" s="8"/>
      <c r="P55" s="8"/>
    </row>
    <row r="56" spans="1:16">
      <c r="A56" s="35"/>
      <c r="B56" s="47" t="s">
        <v>35</v>
      </c>
      <c r="C56" s="38">
        <v>15</v>
      </c>
      <c r="D56" s="9">
        <v>15</v>
      </c>
      <c r="E56" s="47" t="s">
        <v>20</v>
      </c>
      <c r="F56" s="16"/>
      <c r="G56" s="16"/>
      <c r="H56" s="16"/>
      <c r="I56" s="16"/>
      <c r="J56" s="16"/>
      <c r="K56" s="16"/>
      <c r="M56" s="8"/>
      <c r="N56" s="8"/>
      <c r="O56" s="8"/>
      <c r="P56" s="8"/>
    </row>
    <row r="57" spans="1:16">
      <c r="A57" s="35">
        <v>3</v>
      </c>
      <c r="B57" s="47" t="s">
        <v>41</v>
      </c>
      <c r="C57" s="39">
        <v>14</v>
      </c>
      <c r="D57" s="9">
        <v>9</v>
      </c>
      <c r="E57" s="45" t="s">
        <v>18</v>
      </c>
      <c r="F57" s="16"/>
      <c r="G57" s="16"/>
      <c r="H57" s="16"/>
      <c r="I57" s="16"/>
      <c r="J57" s="16"/>
      <c r="K57" s="16"/>
      <c r="M57" s="8"/>
      <c r="N57" s="8"/>
      <c r="O57" s="8"/>
      <c r="P57" s="8"/>
    </row>
    <row r="58" spans="1:16">
      <c r="A58" s="35">
        <v>4</v>
      </c>
      <c r="B58" s="46" t="s">
        <v>39</v>
      </c>
      <c r="C58" s="38">
        <v>13</v>
      </c>
      <c r="D58" s="23">
        <v>7</v>
      </c>
      <c r="E58" s="46" t="s">
        <v>19</v>
      </c>
    </row>
    <row r="59" spans="1:16">
      <c r="A59" s="35">
        <v>5</v>
      </c>
      <c r="B59" s="46" t="s">
        <v>49</v>
      </c>
      <c r="C59" s="39">
        <v>12</v>
      </c>
      <c r="D59" s="23">
        <v>5</v>
      </c>
      <c r="E59" s="47" t="s">
        <v>20</v>
      </c>
      <c r="F59" s="16"/>
      <c r="G59" s="16"/>
      <c r="H59" s="16"/>
      <c r="I59" s="16"/>
      <c r="J59" s="16"/>
      <c r="K59" s="16"/>
      <c r="M59" s="8"/>
      <c r="N59" s="8"/>
      <c r="O59" s="8"/>
      <c r="P59" s="8"/>
    </row>
    <row r="60" spans="1:16">
      <c r="A60" s="35">
        <v>6</v>
      </c>
      <c r="B60" s="45" t="s">
        <v>53</v>
      </c>
      <c r="C60" s="39">
        <v>9</v>
      </c>
      <c r="D60" s="9">
        <v>4</v>
      </c>
      <c r="E60" s="45" t="s">
        <v>18</v>
      </c>
      <c r="F60" s="16"/>
      <c r="G60" s="16"/>
      <c r="H60" s="16"/>
      <c r="I60" s="16"/>
      <c r="J60" s="16"/>
      <c r="K60" s="16"/>
      <c r="M60" s="8"/>
      <c r="N60" s="8"/>
      <c r="O60" s="8"/>
      <c r="P60" s="8"/>
    </row>
    <row r="61" spans="1:16">
      <c r="A61" s="35">
        <v>7</v>
      </c>
      <c r="B61" s="45" t="s">
        <v>50</v>
      </c>
      <c r="C61" s="39">
        <v>8</v>
      </c>
      <c r="D61" s="9">
        <v>3</v>
      </c>
      <c r="E61" s="47" t="s">
        <v>20</v>
      </c>
      <c r="F61" s="16"/>
      <c r="G61" s="16"/>
      <c r="H61" s="16"/>
      <c r="I61" s="16"/>
      <c r="J61" s="16"/>
      <c r="K61" s="16"/>
      <c r="M61" s="8"/>
      <c r="N61" s="8"/>
      <c r="O61" s="8"/>
      <c r="P61" s="8"/>
    </row>
    <row r="62" spans="1:16">
      <c r="A62" s="35"/>
      <c r="B62" s="47" t="s">
        <v>37</v>
      </c>
      <c r="C62" s="39">
        <v>8</v>
      </c>
      <c r="D62" s="9">
        <v>3</v>
      </c>
      <c r="E62" s="45" t="s">
        <v>18</v>
      </c>
    </row>
    <row r="63" spans="1:16">
      <c r="A63" s="35"/>
      <c r="B63" s="47" t="s">
        <v>40</v>
      </c>
      <c r="C63" s="38">
        <v>8</v>
      </c>
      <c r="D63" s="9">
        <v>3</v>
      </c>
      <c r="E63" s="47" t="s">
        <v>20</v>
      </c>
    </row>
    <row r="64" spans="1:16">
      <c r="A64" s="35">
        <v>10</v>
      </c>
      <c r="B64" s="47" t="s">
        <v>48</v>
      </c>
      <c r="C64" s="39">
        <v>5</v>
      </c>
      <c r="D64" s="9">
        <v>1</v>
      </c>
      <c r="E64" s="47" t="s">
        <v>20</v>
      </c>
    </row>
    <row r="65" spans="1:16">
      <c r="A65" s="35"/>
      <c r="B65" s="47" t="s">
        <v>44</v>
      </c>
      <c r="C65" s="38">
        <v>5</v>
      </c>
      <c r="D65" s="9">
        <v>1</v>
      </c>
      <c r="E65" s="45" t="s">
        <v>18</v>
      </c>
      <c r="F65" s="16"/>
      <c r="G65" s="16"/>
      <c r="H65" s="16"/>
      <c r="I65" s="16"/>
      <c r="J65" s="16"/>
      <c r="K65" s="16"/>
      <c r="M65" s="8"/>
      <c r="N65" s="8"/>
      <c r="O65" s="8"/>
      <c r="P65" s="8"/>
    </row>
    <row r="66" spans="1:16">
      <c r="A66" s="35">
        <v>12</v>
      </c>
      <c r="B66" s="46" t="s">
        <v>45</v>
      </c>
      <c r="C66" s="38">
        <v>4</v>
      </c>
      <c r="D66" s="9">
        <v>1</v>
      </c>
      <c r="E66" s="46" t="s">
        <v>19</v>
      </c>
    </row>
    <row r="67" spans="1:16">
      <c r="A67" s="35">
        <v>13</v>
      </c>
      <c r="B67" s="46" t="s">
        <v>34</v>
      </c>
      <c r="C67" s="39">
        <v>3</v>
      </c>
      <c r="D67" s="9">
        <v>1</v>
      </c>
      <c r="E67" s="47" t="s">
        <v>20</v>
      </c>
    </row>
    <row r="68" spans="1:16">
      <c r="A68" s="35">
        <v>14</v>
      </c>
      <c r="B68" s="45" t="s">
        <v>51</v>
      </c>
      <c r="C68" s="38">
        <v>1</v>
      </c>
      <c r="D68" s="9">
        <v>1</v>
      </c>
      <c r="E68" s="46" t="s">
        <v>19</v>
      </c>
    </row>
    <row r="69" spans="1:16">
      <c r="A69" s="35"/>
      <c r="B69" s="45" t="s">
        <v>38</v>
      </c>
      <c r="C69" s="38">
        <v>1</v>
      </c>
      <c r="D69" s="9">
        <v>1</v>
      </c>
      <c r="E69" s="46" t="s">
        <v>19</v>
      </c>
    </row>
    <row r="70" spans="1:16">
      <c r="A70" s="35"/>
      <c r="B70" s="45" t="s">
        <v>43</v>
      </c>
      <c r="C70" s="38">
        <v>1</v>
      </c>
      <c r="D70" s="9">
        <v>1</v>
      </c>
      <c r="E70" s="45" t="s">
        <v>18</v>
      </c>
    </row>
    <row r="71" spans="1:16">
      <c r="A71" s="35">
        <v>17</v>
      </c>
      <c r="B71" s="46" t="s">
        <v>42</v>
      </c>
      <c r="C71" s="38">
        <v>0</v>
      </c>
      <c r="D71" s="9">
        <v>1</v>
      </c>
      <c r="E71" s="45" t="s">
        <v>18</v>
      </c>
      <c r="F71" s="16"/>
      <c r="G71" s="16"/>
      <c r="H71" s="16"/>
      <c r="I71" s="16"/>
      <c r="J71" s="16"/>
      <c r="K71" s="16"/>
      <c r="M71" s="8"/>
      <c r="N71" s="8"/>
      <c r="O71" s="8"/>
      <c r="P71" s="8"/>
    </row>
    <row r="72" spans="1:16">
      <c r="A72" s="35"/>
      <c r="B72" s="47" t="s">
        <v>52</v>
      </c>
      <c r="C72" s="38">
        <v>0</v>
      </c>
      <c r="D72" s="9">
        <v>1</v>
      </c>
      <c r="E72" s="47" t="s">
        <v>20</v>
      </c>
      <c r="F72" s="16"/>
      <c r="G72" s="16"/>
      <c r="H72" s="16"/>
      <c r="I72" s="16"/>
      <c r="J72" s="16"/>
      <c r="K72" s="16"/>
      <c r="N72" s="8"/>
      <c r="O72" s="8"/>
      <c r="P72" s="8"/>
    </row>
  </sheetData>
  <sortState ref="B56:C72">
    <sortCondition descending="1" ref="C56:C72"/>
  </sortState>
  <mergeCells count="5">
    <mergeCell ref="A1:D1"/>
    <mergeCell ref="A8:D8"/>
    <mergeCell ref="A21:D21"/>
    <mergeCell ref="A41:D41"/>
    <mergeCell ref="A52:D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sqref="A1:XFD1048576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5" customWidth="1"/>
    <col min="10" max="11" width="11.42578125" style="25"/>
    <col min="12" max="16" width="11.42578125" style="16"/>
    <col min="17" max="16384" width="11.42578125" style="8"/>
  </cols>
  <sheetData>
    <row r="1" spans="1:16">
      <c r="A1" s="85" t="s">
        <v>62</v>
      </c>
      <c r="B1" s="85"/>
      <c r="C1" s="85"/>
      <c r="D1" s="85"/>
      <c r="E1" s="8" t="s">
        <v>14</v>
      </c>
      <c r="F1" s="41">
        <f>COUNTA(F13:F42)</f>
        <v>28</v>
      </c>
      <c r="G1" s="63">
        <f>COUNTA(G13:G42)</f>
        <v>28</v>
      </c>
      <c r="H1" s="64">
        <f>COUNTA(H13:H42)</f>
        <v>28</v>
      </c>
    </row>
    <row r="2" spans="1:16">
      <c r="A2" s="48" t="s">
        <v>63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5"/>
      <c r="H3" s="11"/>
      <c r="I3" s="32"/>
      <c r="J3" s="32"/>
      <c r="K3" s="32"/>
      <c r="L3" s="17"/>
      <c r="M3" s="9">
        <v>12</v>
      </c>
      <c r="N3" s="17"/>
      <c r="O3" s="17"/>
      <c r="P3" s="17"/>
    </row>
    <row r="4" spans="1:16" s="1" customFormat="1" ht="38.25">
      <c r="A4" s="2" t="s">
        <v>0</v>
      </c>
      <c r="B4" s="28" t="s">
        <v>8</v>
      </c>
      <c r="C4" s="10" t="s">
        <v>4</v>
      </c>
      <c r="D4" s="10" t="s">
        <v>5</v>
      </c>
      <c r="E4" s="49" t="s">
        <v>11</v>
      </c>
      <c r="F4" s="50" t="s">
        <v>12</v>
      </c>
      <c r="G4" s="51" t="s">
        <v>12</v>
      </c>
      <c r="H4" s="54" t="s">
        <v>12</v>
      </c>
      <c r="I4" s="37" t="s">
        <v>75</v>
      </c>
      <c r="J4" s="32"/>
      <c r="K4" s="32"/>
      <c r="L4" s="17"/>
      <c r="M4" s="9">
        <v>9</v>
      </c>
      <c r="N4" s="17"/>
      <c r="O4" s="17"/>
      <c r="P4" s="17"/>
    </row>
    <row r="5" spans="1:16" s="1" customFormat="1">
      <c r="A5" s="9">
        <v>1</v>
      </c>
      <c r="B5" s="47" t="s">
        <v>20</v>
      </c>
      <c r="C5" s="23">
        <f>H5</f>
        <v>204</v>
      </c>
      <c r="D5" s="23">
        <v>3</v>
      </c>
      <c r="E5" s="8"/>
      <c r="F5" s="24"/>
      <c r="G5" s="24"/>
      <c r="H5" s="9">
        <f>SUM(K$12:K$121)</f>
        <v>204</v>
      </c>
      <c r="I5" s="32"/>
      <c r="J5" s="32"/>
      <c r="K5" s="32"/>
      <c r="L5" s="17"/>
      <c r="M5" s="23">
        <v>7</v>
      </c>
      <c r="N5" s="17"/>
      <c r="O5" s="17"/>
      <c r="P5" s="17"/>
    </row>
    <row r="6" spans="1:16" s="1" customFormat="1">
      <c r="A6" s="9">
        <v>2</v>
      </c>
      <c r="B6" s="82" t="s">
        <v>18</v>
      </c>
      <c r="C6" s="23">
        <f>G6</f>
        <v>195</v>
      </c>
      <c r="D6" s="23">
        <v>2</v>
      </c>
      <c r="E6" s="8"/>
      <c r="F6" s="24"/>
      <c r="G6" s="9">
        <f>SUM(J$12:J$120)</f>
        <v>195</v>
      </c>
      <c r="H6" s="22"/>
      <c r="I6" s="32"/>
      <c r="J6" s="32"/>
      <c r="K6" s="32"/>
      <c r="L6" s="17"/>
      <c r="M6" s="23">
        <v>5</v>
      </c>
      <c r="N6" s="17"/>
      <c r="O6" s="17"/>
      <c r="P6" s="17"/>
    </row>
    <row r="7" spans="1:16" s="13" customFormat="1">
      <c r="A7" s="67">
        <v>3</v>
      </c>
      <c r="B7" s="41" t="s">
        <v>59</v>
      </c>
      <c r="C7" s="68">
        <f>F7</f>
        <v>165</v>
      </c>
      <c r="D7" s="68">
        <v>1</v>
      </c>
      <c r="E7" s="12"/>
      <c r="F7" s="9">
        <f>SUM(I$13:I121)</f>
        <v>165</v>
      </c>
      <c r="G7" s="22"/>
      <c r="H7" s="22"/>
      <c r="I7" s="33"/>
      <c r="J7" s="33"/>
      <c r="K7" s="33"/>
      <c r="L7" s="18"/>
      <c r="M7" s="9">
        <v>4</v>
      </c>
      <c r="N7" s="18"/>
      <c r="O7" s="18"/>
      <c r="P7" s="18"/>
    </row>
    <row r="8" spans="1:16">
      <c r="A8" s="92"/>
      <c r="B8" s="93"/>
      <c r="C8" s="93"/>
      <c r="D8" s="94"/>
      <c r="E8" s="16"/>
      <c r="F8" s="16"/>
      <c r="G8" s="16"/>
      <c r="H8" s="16"/>
      <c r="I8" s="16"/>
      <c r="J8" s="16"/>
      <c r="K8" s="16"/>
      <c r="M8" s="9">
        <v>3</v>
      </c>
      <c r="N8" s="8"/>
      <c r="O8" s="8"/>
      <c r="P8" s="8"/>
    </row>
    <row r="9" spans="1:16" customFormat="1">
      <c r="A9" s="19"/>
      <c r="B9" s="20" t="s">
        <v>10</v>
      </c>
      <c r="C9" s="19"/>
      <c r="D9" s="19"/>
      <c r="E9" s="12"/>
      <c r="F9" s="12"/>
      <c r="G9" s="12"/>
      <c r="H9" s="12"/>
      <c r="I9" s="34"/>
      <c r="J9" s="34"/>
      <c r="K9" s="34"/>
      <c r="L9" s="3"/>
      <c r="M9" s="9">
        <v>2</v>
      </c>
      <c r="N9" s="3"/>
      <c r="O9" s="3"/>
      <c r="P9" s="3"/>
    </row>
    <row r="10" spans="1:16" s="13" customFormat="1">
      <c r="A10" s="14"/>
      <c r="B10" s="21"/>
      <c r="C10" s="14"/>
      <c r="D10" s="14"/>
      <c r="E10" s="12"/>
      <c r="F10" s="12"/>
      <c r="G10" s="12"/>
      <c r="H10" s="12"/>
      <c r="I10" s="33"/>
      <c r="J10" s="33"/>
      <c r="K10" s="33"/>
      <c r="L10" s="18"/>
      <c r="M10" s="9">
        <v>1</v>
      </c>
      <c r="N10" s="18"/>
      <c r="O10" s="18"/>
      <c r="P10" s="18"/>
    </row>
    <row r="11" spans="1:16" s="17" customFormat="1">
      <c r="A11" s="52"/>
      <c r="B11" s="53" t="s">
        <v>21</v>
      </c>
      <c r="C11" s="52"/>
      <c r="D11" s="52"/>
      <c r="E11" s="43"/>
      <c r="F11" s="43"/>
      <c r="G11" s="43"/>
      <c r="H11" s="44"/>
      <c r="I11" s="44"/>
      <c r="J11" s="44"/>
      <c r="K11" s="44"/>
      <c r="M11" s="9">
        <v>1</v>
      </c>
    </row>
    <row r="12" spans="1:16" ht="38.25">
      <c r="A12" s="26" t="s">
        <v>0</v>
      </c>
      <c r="B12" s="31" t="s">
        <v>13</v>
      </c>
      <c r="C12" s="26" t="s">
        <v>4</v>
      </c>
      <c r="D12" s="26" t="s">
        <v>5</v>
      </c>
      <c r="E12" s="16"/>
      <c r="F12" s="25" t="s">
        <v>59</v>
      </c>
      <c r="G12" s="25" t="s">
        <v>18</v>
      </c>
      <c r="H12" s="25" t="s">
        <v>20</v>
      </c>
      <c r="I12" s="2" t="s">
        <v>74</v>
      </c>
      <c r="J12" s="2" t="s">
        <v>29</v>
      </c>
      <c r="K12" s="2" t="s">
        <v>31</v>
      </c>
      <c r="M12" s="67"/>
    </row>
    <row r="13" spans="1:16">
      <c r="A13" s="35">
        <v>1</v>
      </c>
      <c r="B13" s="46" t="s">
        <v>22</v>
      </c>
      <c r="C13" s="38">
        <v>41</v>
      </c>
      <c r="D13" s="9">
        <v>15</v>
      </c>
      <c r="E13" s="46" t="s">
        <v>19</v>
      </c>
      <c r="F13" s="9">
        <f t="shared" ref="F13:F21" si="0">IF(E13="TGS",$C13,"")</f>
        <v>41</v>
      </c>
      <c r="G13" s="9" t="str">
        <f t="shared" ref="G13:G21" si="1">IF(E13="OMEGA",$C13,"")</f>
        <v/>
      </c>
      <c r="H13" s="9" t="str">
        <f t="shared" ref="H13:H21" si="2">IF(E13="TIS",$C13,"")</f>
        <v/>
      </c>
      <c r="I13" s="9">
        <f>F13</f>
        <v>41</v>
      </c>
      <c r="J13" s="9"/>
      <c r="K13" s="9" t="str">
        <f>H13</f>
        <v/>
      </c>
      <c r="M13" s="78"/>
      <c r="N13" s="78"/>
      <c r="O13" s="8"/>
      <c r="P13" s="8"/>
    </row>
    <row r="14" spans="1:16">
      <c r="A14" s="35">
        <v>2</v>
      </c>
      <c r="B14" s="45" t="s">
        <v>24</v>
      </c>
      <c r="C14" s="38">
        <v>38</v>
      </c>
      <c r="D14" s="9">
        <v>12</v>
      </c>
      <c r="E14" s="45" t="s">
        <v>18</v>
      </c>
      <c r="F14" s="9" t="str">
        <f t="shared" si="0"/>
        <v/>
      </c>
      <c r="G14" s="9">
        <f t="shared" si="1"/>
        <v>38</v>
      </c>
      <c r="H14" s="9" t="str">
        <f t="shared" si="2"/>
        <v/>
      </c>
      <c r="I14" s="9" t="str">
        <f>F14</f>
        <v/>
      </c>
      <c r="J14" s="9">
        <f>G14</f>
        <v>38</v>
      </c>
      <c r="K14" s="9" t="str">
        <f>H14</f>
        <v/>
      </c>
      <c r="M14" s="79"/>
      <c r="N14" s="78"/>
      <c r="O14" s="8"/>
      <c r="P14" s="8"/>
    </row>
    <row r="15" spans="1:16">
      <c r="A15" s="35">
        <v>3</v>
      </c>
      <c r="B15" s="45" t="s">
        <v>23</v>
      </c>
      <c r="C15" s="38">
        <v>33</v>
      </c>
      <c r="D15" s="9">
        <v>9</v>
      </c>
      <c r="E15" s="45" t="s">
        <v>18</v>
      </c>
      <c r="F15" s="9" t="str">
        <f t="shared" si="0"/>
        <v/>
      </c>
      <c r="G15" s="9">
        <f t="shared" si="1"/>
        <v>33</v>
      </c>
      <c r="H15" s="9" t="str">
        <f t="shared" si="2"/>
        <v/>
      </c>
      <c r="I15" s="9" t="str">
        <f>F15</f>
        <v/>
      </c>
      <c r="J15" s="9">
        <f>G15</f>
        <v>33</v>
      </c>
      <c r="K15" s="9" t="str">
        <f>H15</f>
        <v/>
      </c>
      <c r="M15" s="79"/>
      <c r="N15" s="78"/>
      <c r="O15" s="8"/>
      <c r="P15" s="8"/>
    </row>
    <row r="16" spans="1:16">
      <c r="A16" s="35">
        <v>4</v>
      </c>
      <c r="B16" s="46" t="s">
        <v>32</v>
      </c>
      <c r="C16" s="38">
        <v>27</v>
      </c>
      <c r="D16" s="23">
        <v>7</v>
      </c>
      <c r="E16" s="46" t="s">
        <v>19</v>
      </c>
      <c r="F16" s="9">
        <f t="shared" si="0"/>
        <v>27</v>
      </c>
      <c r="G16" s="9" t="str">
        <f t="shared" si="1"/>
        <v/>
      </c>
      <c r="H16" s="9" t="str">
        <f t="shared" si="2"/>
        <v/>
      </c>
      <c r="I16" s="9">
        <f>F16</f>
        <v>27</v>
      </c>
      <c r="J16" s="9"/>
      <c r="K16" s="9" t="str">
        <f>H16</f>
        <v/>
      </c>
      <c r="M16" s="80"/>
      <c r="N16" s="78"/>
      <c r="O16" s="8"/>
      <c r="P16" s="8"/>
    </row>
    <row r="17" spans="1:16">
      <c r="A17" s="35"/>
      <c r="B17" s="46" t="s">
        <v>64</v>
      </c>
      <c r="C17" s="38">
        <v>27</v>
      </c>
      <c r="D17" s="23">
        <v>7</v>
      </c>
      <c r="E17" s="46" t="s">
        <v>19</v>
      </c>
      <c r="F17" s="9">
        <f t="shared" si="0"/>
        <v>27</v>
      </c>
      <c r="G17" s="9" t="str">
        <f t="shared" si="1"/>
        <v/>
      </c>
      <c r="H17" s="9" t="str">
        <f t="shared" si="2"/>
        <v/>
      </c>
      <c r="I17" s="9">
        <f>F17</f>
        <v>27</v>
      </c>
      <c r="J17" s="9"/>
      <c r="K17" s="9"/>
      <c r="M17" s="79"/>
      <c r="N17" s="78"/>
      <c r="O17" s="8"/>
      <c r="P17" s="8"/>
    </row>
    <row r="18" spans="1:16">
      <c r="A18" s="35">
        <v>6</v>
      </c>
      <c r="B18" s="46" t="s">
        <v>55</v>
      </c>
      <c r="C18" s="38">
        <v>26</v>
      </c>
      <c r="D18" s="9">
        <v>4</v>
      </c>
      <c r="E18" s="46" t="s">
        <v>19</v>
      </c>
      <c r="F18" s="9">
        <f t="shared" si="0"/>
        <v>26</v>
      </c>
      <c r="G18" s="9" t="str">
        <f t="shared" si="1"/>
        <v/>
      </c>
      <c r="H18" s="9" t="str">
        <f t="shared" si="2"/>
        <v/>
      </c>
      <c r="I18" s="9"/>
      <c r="J18" s="9"/>
      <c r="K18" s="9"/>
      <c r="M18" s="80"/>
      <c r="N18" s="78"/>
      <c r="O18" s="8"/>
      <c r="P18" s="8"/>
    </row>
    <row r="19" spans="1:16">
      <c r="A19" s="35">
        <v>7</v>
      </c>
      <c r="B19" s="47" t="s">
        <v>65</v>
      </c>
      <c r="C19" s="38">
        <v>26</v>
      </c>
      <c r="D19" s="9">
        <v>3</v>
      </c>
      <c r="E19" s="47" t="s">
        <v>20</v>
      </c>
      <c r="F19" s="9" t="str">
        <f t="shared" si="0"/>
        <v/>
      </c>
      <c r="G19" s="9" t="str">
        <f t="shared" si="1"/>
        <v/>
      </c>
      <c r="H19" s="9">
        <f t="shared" si="2"/>
        <v>26</v>
      </c>
      <c r="I19" s="9"/>
      <c r="J19" s="9"/>
      <c r="K19" s="9"/>
      <c r="M19" s="79"/>
      <c r="N19" s="78"/>
      <c r="O19" s="8"/>
      <c r="P19" s="8"/>
    </row>
    <row r="20" spans="1:16">
      <c r="A20" s="35">
        <v>8</v>
      </c>
      <c r="B20" s="47" t="s">
        <v>66</v>
      </c>
      <c r="C20" s="38">
        <v>23</v>
      </c>
      <c r="D20" s="9">
        <v>2</v>
      </c>
      <c r="E20" s="47" t="s">
        <v>20</v>
      </c>
      <c r="F20" s="9" t="str">
        <f t="shared" si="0"/>
        <v/>
      </c>
      <c r="G20" s="9" t="str">
        <f t="shared" si="1"/>
        <v/>
      </c>
      <c r="H20" s="9">
        <f t="shared" si="2"/>
        <v>23</v>
      </c>
      <c r="I20" s="9"/>
      <c r="J20" s="9"/>
      <c r="K20" s="9"/>
      <c r="M20" s="79"/>
      <c r="N20" s="78"/>
      <c r="O20" s="8"/>
      <c r="P20" s="8"/>
    </row>
    <row r="21" spans="1:16">
      <c r="A21" s="35">
        <v>9</v>
      </c>
      <c r="B21" s="45" t="s">
        <v>33</v>
      </c>
      <c r="C21" s="38">
        <v>7</v>
      </c>
      <c r="D21" s="9">
        <v>1</v>
      </c>
      <c r="E21" s="45" t="s">
        <v>18</v>
      </c>
      <c r="F21" s="9" t="str">
        <f t="shared" si="0"/>
        <v/>
      </c>
      <c r="G21" s="9">
        <f t="shared" si="1"/>
        <v>7</v>
      </c>
      <c r="H21" s="9" t="str">
        <f t="shared" si="2"/>
        <v/>
      </c>
      <c r="I21" s="9" t="str">
        <f>F21</f>
        <v/>
      </c>
      <c r="J21" s="9"/>
      <c r="K21" s="9" t="str">
        <f>H21</f>
        <v/>
      </c>
      <c r="M21" s="79"/>
      <c r="N21" s="78"/>
      <c r="O21" s="8"/>
      <c r="P21" s="8"/>
    </row>
    <row r="22" spans="1:16">
      <c r="A22" s="92"/>
      <c r="B22" s="95"/>
      <c r="C22" s="95"/>
      <c r="D22" s="96"/>
      <c r="E22" s="16" t="s">
        <v>73</v>
      </c>
      <c r="F22" s="16"/>
      <c r="G22" s="16"/>
      <c r="H22" s="16"/>
      <c r="I22" s="9"/>
      <c r="J22" s="9"/>
      <c r="K22" s="9"/>
      <c r="M22" s="80"/>
      <c r="N22" s="78"/>
      <c r="O22" s="8"/>
      <c r="P22" s="8"/>
    </row>
    <row r="23" spans="1:16">
      <c r="A23" s="55"/>
      <c r="B23" s="55" t="s">
        <v>27</v>
      </c>
      <c r="C23" s="56"/>
      <c r="D23" s="56"/>
      <c r="E23" s="56" t="s">
        <v>73</v>
      </c>
      <c r="F23" s="56"/>
      <c r="G23" s="56"/>
      <c r="H23" s="57"/>
      <c r="I23" s="9"/>
      <c r="J23" s="9"/>
      <c r="K23" s="9"/>
      <c r="L23" s="8"/>
      <c r="M23" s="80"/>
      <c r="N23" s="80"/>
      <c r="O23" s="8"/>
      <c r="P23" s="8"/>
    </row>
    <row r="24" spans="1:16" ht="38.25">
      <c r="A24" s="26" t="s">
        <v>0</v>
      </c>
      <c r="B24" s="31" t="s">
        <v>13</v>
      </c>
      <c r="C24" s="26" t="s">
        <v>4</v>
      </c>
      <c r="D24" s="26" t="s">
        <v>5</v>
      </c>
      <c r="E24" s="81" t="s">
        <v>73</v>
      </c>
      <c r="F24" s="25" t="s">
        <v>59</v>
      </c>
      <c r="G24" s="25" t="s">
        <v>18</v>
      </c>
      <c r="H24" s="25" t="s">
        <v>20</v>
      </c>
      <c r="I24" s="2" t="s">
        <v>30</v>
      </c>
      <c r="J24" s="2" t="s">
        <v>29</v>
      </c>
      <c r="K24" s="2" t="s">
        <v>31</v>
      </c>
      <c r="M24" s="80"/>
    </row>
    <row r="25" spans="1:16">
      <c r="A25" s="35">
        <v>1</v>
      </c>
      <c r="B25" s="47" t="s">
        <v>67</v>
      </c>
      <c r="C25" s="39">
        <v>50</v>
      </c>
      <c r="D25" s="9">
        <v>15</v>
      </c>
      <c r="E25" s="47" t="s">
        <v>20</v>
      </c>
      <c r="F25" s="9" t="str">
        <f t="shared" ref="F25:F42" si="3">IF(E25="TGS",$C25,"")</f>
        <v/>
      </c>
      <c r="G25" s="9" t="str">
        <f t="shared" ref="G25:G42" si="4">IF(E25="OMEGA",$C25,"")</f>
        <v/>
      </c>
      <c r="H25" s="9">
        <f t="shared" ref="H25:H42" si="5">IF(E25="TIS",$C25,"")</f>
        <v>50</v>
      </c>
      <c r="I25" s="9" t="str">
        <f t="shared" ref="I25:K28" si="6">F25</f>
        <v/>
      </c>
      <c r="J25" s="9" t="str">
        <f t="shared" si="6"/>
        <v/>
      </c>
      <c r="K25" s="9">
        <f t="shared" si="6"/>
        <v>50</v>
      </c>
      <c r="M25" s="80"/>
      <c r="N25" s="78"/>
    </row>
    <row r="26" spans="1:16">
      <c r="A26" s="35">
        <v>2</v>
      </c>
      <c r="B26" s="47" t="s">
        <v>44</v>
      </c>
      <c r="C26" s="38">
        <v>47</v>
      </c>
      <c r="D26" s="9">
        <v>12</v>
      </c>
      <c r="E26" s="47" t="s">
        <v>20</v>
      </c>
      <c r="F26" s="9" t="str">
        <f t="shared" si="3"/>
        <v/>
      </c>
      <c r="G26" s="9" t="str">
        <f t="shared" si="4"/>
        <v/>
      </c>
      <c r="H26" s="9">
        <f t="shared" si="5"/>
        <v>47</v>
      </c>
      <c r="I26" s="9" t="str">
        <f t="shared" si="6"/>
        <v/>
      </c>
      <c r="J26" s="9" t="str">
        <f t="shared" si="6"/>
        <v/>
      </c>
      <c r="K26" s="9">
        <f t="shared" si="6"/>
        <v>47</v>
      </c>
      <c r="M26" s="80"/>
      <c r="N26" s="78"/>
    </row>
    <row r="27" spans="1:16">
      <c r="A27" s="35">
        <v>3</v>
      </c>
      <c r="B27" s="45" t="s">
        <v>68</v>
      </c>
      <c r="C27" s="39">
        <v>43</v>
      </c>
      <c r="D27" s="9">
        <v>9</v>
      </c>
      <c r="E27" s="45" t="s">
        <v>18</v>
      </c>
      <c r="F27" s="9" t="str">
        <f t="shared" si="3"/>
        <v/>
      </c>
      <c r="G27" s="9">
        <f t="shared" si="4"/>
        <v>43</v>
      </c>
      <c r="H27" s="9" t="str">
        <f t="shared" si="5"/>
        <v/>
      </c>
      <c r="I27" s="9" t="str">
        <f t="shared" si="6"/>
        <v/>
      </c>
      <c r="J27" s="9">
        <f t="shared" si="6"/>
        <v>43</v>
      </c>
      <c r="K27" s="9" t="str">
        <f t="shared" si="6"/>
        <v/>
      </c>
      <c r="M27" s="80"/>
      <c r="N27" s="78"/>
    </row>
    <row r="28" spans="1:16">
      <c r="A28" s="35">
        <v>4</v>
      </c>
      <c r="B28" s="45" t="s">
        <v>43</v>
      </c>
      <c r="C28" s="39">
        <v>43</v>
      </c>
      <c r="D28" s="23">
        <v>9</v>
      </c>
      <c r="E28" s="45" t="s">
        <v>18</v>
      </c>
      <c r="F28" s="9" t="str">
        <f t="shared" si="3"/>
        <v/>
      </c>
      <c r="G28" s="9">
        <f t="shared" si="4"/>
        <v>43</v>
      </c>
      <c r="H28" s="9" t="str">
        <f t="shared" si="5"/>
        <v/>
      </c>
      <c r="I28" s="9" t="str">
        <f t="shared" si="6"/>
        <v/>
      </c>
      <c r="J28" s="9">
        <f t="shared" si="6"/>
        <v>43</v>
      </c>
      <c r="K28" s="9" t="str">
        <f t="shared" si="6"/>
        <v/>
      </c>
      <c r="M28" s="80"/>
      <c r="N28" s="80"/>
    </row>
    <row r="29" spans="1:16">
      <c r="A29" s="35">
        <v>5</v>
      </c>
      <c r="B29" s="46" t="s">
        <v>42</v>
      </c>
      <c r="C29" s="38">
        <v>40</v>
      </c>
      <c r="D29" s="23">
        <v>5</v>
      </c>
      <c r="E29" s="46" t="s">
        <v>19</v>
      </c>
      <c r="F29" s="9">
        <f t="shared" si="3"/>
        <v>40</v>
      </c>
      <c r="G29" s="9" t="str">
        <f t="shared" si="4"/>
        <v/>
      </c>
      <c r="H29" s="9" t="str">
        <f t="shared" si="5"/>
        <v/>
      </c>
      <c r="I29" s="9">
        <f>F29</f>
        <v>40</v>
      </c>
      <c r="J29" s="9" t="str">
        <f>G29</f>
        <v/>
      </c>
      <c r="K29" s="9"/>
      <c r="M29" s="80"/>
      <c r="N29" s="79"/>
    </row>
    <row r="30" spans="1:16">
      <c r="A30" s="35">
        <v>6</v>
      </c>
      <c r="B30" s="45" t="s">
        <v>51</v>
      </c>
      <c r="C30" s="38">
        <v>38</v>
      </c>
      <c r="D30" s="9">
        <v>4</v>
      </c>
      <c r="E30" s="45" t="s">
        <v>18</v>
      </c>
      <c r="F30" s="9" t="str">
        <f t="shared" si="3"/>
        <v/>
      </c>
      <c r="G30" s="9">
        <f t="shared" si="4"/>
        <v>38</v>
      </c>
      <c r="H30" s="9" t="str">
        <f t="shared" si="5"/>
        <v/>
      </c>
      <c r="I30" s="9" t="str">
        <f>F30</f>
        <v/>
      </c>
      <c r="J30" s="9">
        <f>G30</f>
        <v>38</v>
      </c>
      <c r="K30" s="9" t="str">
        <f>H30</f>
        <v/>
      </c>
      <c r="M30" s="80"/>
      <c r="N30" s="78"/>
      <c r="O30" s="8"/>
      <c r="P30" s="8"/>
    </row>
    <row r="31" spans="1:16">
      <c r="A31" s="35"/>
      <c r="B31" s="47" t="s">
        <v>69</v>
      </c>
      <c r="C31" s="38">
        <v>38</v>
      </c>
      <c r="D31" s="9">
        <v>4</v>
      </c>
      <c r="E31" s="47" t="s">
        <v>20</v>
      </c>
      <c r="F31" s="9" t="str">
        <f t="shared" si="3"/>
        <v/>
      </c>
      <c r="G31" s="9" t="str">
        <f t="shared" si="4"/>
        <v/>
      </c>
      <c r="H31" s="9">
        <f t="shared" si="5"/>
        <v>38</v>
      </c>
      <c r="I31" s="9" t="str">
        <f t="shared" ref="I31:I37" si="7">F31</f>
        <v/>
      </c>
      <c r="J31" s="9"/>
      <c r="K31" s="9">
        <f>H31</f>
        <v>38</v>
      </c>
      <c r="M31" s="80"/>
      <c r="N31" s="78"/>
      <c r="O31" s="8"/>
      <c r="P31" s="8"/>
    </row>
    <row r="32" spans="1:16">
      <c r="A32" s="35">
        <v>8</v>
      </c>
      <c r="B32" s="47" t="s">
        <v>70</v>
      </c>
      <c r="C32" s="38">
        <v>35</v>
      </c>
      <c r="D32" s="9">
        <v>2</v>
      </c>
      <c r="E32" s="47" t="s">
        <v>20</v>
      </c>
      <c r="F32" s="9" t="str">
        <f t="shared" si="3"/>
        <v/>
      </c>
      <c r="G32" s="9" t="str">
        <f t="shared" si="4"/>
        <v/>
      </c>
      <c r="H32" s="9">
        <f t="shared" si="5"/>
        <v>35</v>
      </c>
      <c r="I32" s="9" t="str">
        <f t="shared" si="7"/>
        <v/>
      </c>
      <c r="J32" s="9" t="str">
        <f>G32</f>
        <v/>
      </c>
      <c r="K32" s="9">
        <f>H32</f>
        <v>35</v>
      </c>
      <c r="M32" s="80"/>
      <c r="N32" s="78"/>
      <c r="O32" s="8"/>
      <c r="P32" s="8"/>
    </row>
    <row r="33" spans="1:16">
      <c r="A33" s="35"/>
      <c r="B33" s="45" t="s">
        <v>71</v>
      </c>
      <c r="C33" s="39">
        <v>35</v>
      </c>
      <c r="D33" s="9">
        <v>2</v>
      </c>
      <c r="E33" s="45" t="s">
        <v>18</v>
      </c>
      <c r="F33" s="9" t="str">
        <f t="shared" si="3"/>
        <v/>
      </c>
      <c r="G33" s="9">
        <f t="shared" si="4"/>
        <v>35</v>
      </c>
      <c r="H33" s="9" t="str">
        <f t="shared" si="5"/>
        <v/>
      </c>
      <c r="I33" s="9" t="str">
        <f t="shared" si="7"/>
        <v/>
      </c>
      <c r="J33" s="9"/>
      <c r="K33" s="9"/>
      <c r="M33" s="80"/>
      <c r="N33" s="80"/>
    </row>
    <row r="34" spans="1:16">
      <c r="A34" s="35">
        <v>10</v>
      </c>
      <c r="B34" s="47" t="s">
        <v>35</v>
      </c>
      <c r="C34" s="38">
        <v>34</v>
      </c>
      <c r="D34" s="9">
        <v>1</v>
      </c>
      <c r="E34" s="47" t="s">
        <v>20</v>
      </c>
      <c r="F34" s="9" t="str">
        <f t="shared" si="3"/>
        <v/>
      </c>
      <c r="G34" s="9" t="str">
        <f t="shared" si="4"/>
        <v/>
      </c>
      <c r="H34" s="9">
        <f t="shared" si="5"/>
        <v>34</v>
      </c>
      <c r="I34" s="9" t="str">
        <f t="shared" si="7"/>
        <v/>
      </c>
      <c r="J34" s="9" t="str">
        <f>G34</f>
        <v/>
      </c>
      <c r="K34" s="9">
        <f>H34</f>
        <v>34</v>
      </c>
      <c r="M34" s="80"/>
      <c r="N34" s="78"/>
    </row>
    <row r="35" spans="1:16">
      <c r="A35" s="35">
        <v>11</v>
      </c>
      <c r="B35" s="47" t="s">
        <v>48</v>
      </c>
      <c r="C35" s="38">
        <v>32</v>
      </c>
      <c r="D35" s="9">
        <v>1</v>
      </c>
      <c r="E35" s="47" t="s">
        <v>20</v>
      </c>
      <c r="F35" s="9" t="str">
        <f t="shared" si="3"/>
        <v/>
      </c>
      <c r="G35" s="9" t="str">
        <f t="shared" si="4"/>
        <v/>
      </c>
      <c r="H35" s="9">
        <f t="shared" si="5"/>
        <v>32</v>
      </c>
      <c r="I35" s="9" t="str">
        <f t="shared" si="7"/>
        <v/>
      </c>
      <c r="J35" s="9"/>
      <c r="K35" s="9"/>
      <c r="M35" s="80"/>
      <c r="N35" s="78"/>
    </row>
    <row r="36" spans="1:16">
      <c r="A36" s="35">
        <v>12</v>
      </c>
      <c r="B36" s="45" t="s">
        <v>72</v>
      </c>
      <c r="C36" s="38">
        <v>30</v>
      </c>
      <c r="D36" s="9">
        <v>1</v>
      </c>
      <c r="E36" s="45" t="s">
        <v>18</v>
      </c>
      <c r="F36" s="9" t="str">
        <f t="shared" si="3"/>
        <v/>
      </c>
      <c r="G36" s="9">
        <f t="shared" si="4"/>
        <v>30</v>
      </c>
      <c r="H36" s="9" t="str">
        <f t="shared" si="5"/>
        <v/>
      </c>
      <c r="I36" s="9" t="str">
        <f t="shared" si="7"/>
        <v/>
      </c>
      <c r="J36" s="9"/>
      <c r="K36" s="9" t="str">
        <f>H36</f>
        <v/>
      </c>
      <c r="M36" s="80"/>
      <c r="N36" s="78"/>
      <c r="O36" s="8"/>
      <c r="P36" s="8"/>
    </row>
    <row r="37" spans="1:16">
      <c r="A37" s="35"/>
      <c r="B37" s="46" t="s">
        <v>39</v>
      </c>
      <c r="C37" s="38">
        <v>30</v>
      </c>
      <c r="D37" s="9">
        <v>1</v>
      </c>
      <c r="E37" s="46" t="s">
        <v>19</v>
      </c>
      <c r="F37" s="9">
        <f t="shared" si="3"/>
        <v>30</v>
      </c>
      <c r="G37" s="9" t="str">
        <f t="shared" si="4"/>
        <v/>
      </c>
      <c r="H37" s="9" t="str">
        <f t="shared" si="5"/>
        <v/>
      </c>
      <c r="I37" s="9">
        <f t="shared" si="7"/>
        <v>30</v>
      </c>
      <c r="J37" s="9"/>
      <c r="K37" s="9" t="str">
        <f>H37</f>
        <v/>
      </c>
      <c r="M37" s="80"/>
      <c r="N37" s="78"/>
      <c r="O37" s="8"/>
      <c r="P37" s="8"/>
    </row>
    <row r="38" spans="1:16">
      <c r="A38" s="35"/>
      <c r="B38" s="45" t="s">
        <v>38</v>
      </c>
      <c r="C38" s="39">
        <v>30</v>
      </c>
      <c r="D38" s="9">
        <v>1</v>
      </c>
      <c r="E38" s="45" t="s">
        <v>18</v>
      </c>
      <c r="F38" s="9" t="str">
        <f t="shared" si="3"/>
        <v/>
      </c>
      <c r="G38" s="9">
        <f t="shared" si="4"/>
        <v>30</v>
      </c>
      <c r="H38" s="9" t="str">
        <f t="shared" si="5"/>
        <v/>
      </c>
      <c r="I38" s="9"/>
      <c r="J38" s="9"/>
      <c r="K38" s="9" t="str">
        <f>H38</f>
        <v/>
      </c>
      <c r="M38" s="80"/>
      <c r="N38" s="78"/>
    </row>
    <row r="39" spans="1:16">
      <c r="A39" s="35">
        <v>15</v>
      </c>
      <c r="B39" s="45" t="s">
        <v>53</v>
      </c>
      <c r="C39" s="39">
        <v>28</v>
      </c>
      <c r="D39" s="9">
        <v>1</v>
      </c>
      <c r="E39" s="45" t="s">
        <v>18</v>
      </c>
      <c r="F39" s="9" t="str">
        <f t="shared" si="3"/>
        <v/>
      </c>
      <c r="G39" s="9">
        <f t="shared" si="4"/>
        <v>28</v>
      </c>
      <c r="H39" s="9" t="str">
        <f t="shared" si="5"/>
        <v/>
      </c>
      <c r="I39" s="9" t="str">
        <f>F39</f>
        <v/>
      </c>
      <c r="J39" s="9"/>
      <c r="K39" s="9"/>
      <c r="M39" s="80"/>
      <c r="N39" s="80"/>
    </row>
    <row r="40" spans="1:16">
      <c r="A40" s="35">
        <v>16</v>
      </c>
      <c r="B40" s="46" t="s">
        <v>49</v>
      </c>
      <c r="C40" s="39">
        <v>23</v>
      </c>
      <c r="D40" s="9">
        <v>1</v>
      </c>
      <c r="E40" s="46" t="s">
        <v>19</v>
      </c>
      <c r="F40" s="9">
        <f t="shared" si="3"/>
        <v>23</v>
      </c>
      <c r="G40" s="9" t="str">
        <f t="shared" si="4"/>
        <v/>
      </c>
      <c r="H40" s="9" t="str">
        <f t="shared" si="5"/>
        <v/>
      </c>
      <c r="I40" s="9"/>
      <c r="J40" s="9" t="str">
        <f>G40</f>
        <v/>
      </c>
      <c r="K40" s="9" t="str">
        <f>H40</f>
        <v/>
      </c>
      <c r="M40" s="80"/>
      <c r="N40" s="80"/>
    </row>
    <row r="41" spans="1:16">
      <c r="A41" s="35">
        <v>17</v>
      </c>
      <c r="B41" s="47" t="s">
        <v>40</v>
      </c>
      <c r="C41" s="38">
        <v>21</v>
      </c>
      <c r="D41" s="9">
        <v>1</v>
      </c>
      <c r="E41" s="47" t="s">
        <v>20</v>
      </c>
      <c r="F41" s="9" t="str">
        <f t="shared" si="3"/>
        <v/>
      </c>
      <c r="G41" s="9" t="str">
        <f t="shared" si="4"/>
        <v/>
      </c>
      <c r="H41" s="9">
        <f t="shared" si="5"/>
        <v>21</v>
      </c>
      <c r="I41" s="9" t="str">
        <f>F41</f>
        <v/>
      </c>
      <c r="J41" s="9"/>
      <c r="K41" s="9"/>
      <c r="M41" s="80"/>
      <c r="N41" s="80"/>
    </row>
    <row r="42" spans="1:16">
      <c r="A42" s="35">
        <v>18</v>
      </c>
      <c r="B42" s="47" t="s">
        <v>37</v>
      </c>
      <c r="C42" s="39">
        <v>17</v>
      </c>
      <c r="D42" s="9">
        <v>1</v>
      </c>
      <c r="E42" s="47" t="s">
        <v>20</v>
      </c>
      <c r="F42" s="9" t="str">
        <f t="shared" si="3"/>
        <v/>
      </c>
      <c r="G42" s="9" t="str">
        <f t="shared" si="4"/>
        <v/>
      </c>
      <c r="H42" s="9">
        <f t="shared" si="5"/>
        <v>17</v>
      </c>
      <c r="I42" s="9" t="str">
        <f>F42</f>
        <v/>
      </c>
      <c r="J42" s="9"/>
      <c r="K42" s="9"/>
      <c r="M42" s="80"/>
      <c r="N42" s="78"/>
    </row>
    <row r="43" spans="1:16">
      <c r="A43" s="97"/>
      <c r="B43" s="95"/>
      <c r="C43" s="95"/>
      <c r="D43" s="95"/>
      <c r="E43" s="16"/>
      <c r="F43" s="16"/>
      <c r="G43" s="16"/>
      <c r="H43" s="16"/>
      <c r="I43" s="16"/>
      <c r="J43" s="16"/>
      <c r="K43" s="16"/>
      <c r="M43" s="80"/>
      <c r="N43" s="80"/>
      <c r="O43" s="8"/>
      <c r="P43" s="8"/>
    </row>
    <row r="44" spans="1:16" s="17" customFormat="1">
      <c r="A44" s="6"/>
      <c r="B44" s="7" t="s">
        <v>28</v>
      </c>
      <c r="C44" s="6"/>
      <c r="D44" s="6"/>
      <c r="F44" s="25" t="str">
        <f>IF(E44="Bleue",$C44,"")</f>
        <v/>
      </c>
      <c r="G44" s="25" t="str">
        <f>IF(E44="Rouge",$C44,"")</f>
        <v/>
      </c>
      <c r="H44" s="25"/>
      <c r="I44" s="32"/>
      <c r="J44" s="32"/>
      <c r="K44" s="32"/>
      <c r="M44" s="80"/>
    </row>
    <row r="45" spans="1:16" ht="38.25">
      <c r="A45" s="26" t="s">
        <v>0</v>
      </c>
      <c r="B45" s="31" t="s">
        <v>13</v>
      </c>
      <c r="C45" s="26" t="s">
        <v>4</v>
      </c>
      <c r="D45" s="26" t="s">
        <v>5</v>
      </c>
      <c r="E45" s="16"/>
      <c r="F45" s="16"/>
      <c r="G45" s="16"/>
      <c r="H45" s="16"/>
      <c r="I45" s="16"/>
      <c r="J45" s="16"/>
      <c r="K45" s="16"/>
      <c r="M45" s="80"/>
      <c r="N45" s="8"/>
      <c r="O45" s="8"/>
      <c r="P45" s="8"/>
    </row>
    <row r="46" spans="1:16">
      <c r="A46" s="9">
        <v>1</v>
      </c>
      <c r="B46" s="46" t="s">
        <v>22</v>
      </c>
      <c r="C46" s="38">
        <v>19</v>
      </c>
      <c r="D46" s="9">
        <v>15</v>
      </c>
      <c r="E46" s="16"/>
      <c r="F46" s="16"/>
      <c r="G46" s="16"/>
      <c r="H46" s="16"/>
      <c r="I46" s="16"/>
      <c r="J46" s="16"/>
      <c r="K46" s="16"/>
      <c r="M46" s="80"/>
      <c r="N46" s="8"/>
      <c r="O46" s="8"/>
      <c r="P46" s="8"/>
    </row>
    <row r="47" spans="1:16">
      <c r="A47" s="9">
        <v>2</v>
      </c>
      <c r="B47" s="46" t="s">
        <v>64</v>
      </c>
      <c r="C47" s="38">
        <v>13</v>
      </c>
      <c r="D47" s="9">
        <v>12</v>
      </c>
      <c r="E47" s="16"/>
      <c r="F47" s="16"/>
      <c r="G47" s="16"/>
      <c r="H47" s="16"/>
      <c r="I47" s="16"/>
      <c r="J47" s="16"/>
      <c r="K47" s="16"/>
      <c r="M47" s="80"/>
      <c r="N47" s="8"/>
      <c r="O47" s="8"/>
      <c r="P47" s="8"/>
    </row>
    <row r="48" spans="1:16">
      <c r="A48" s="9">
        <v>3</v>
      </c>
      <c r="B48" s="45" t="s">
        <v>24</v>
      </c>
      <c r="C48" s="38">
        <v>9</v>
      </c>
      <c r="D48" s="9">
        <v>9</v>
      </c>
      <c r="E48" s="16"/>
      <c r="F48" s="16"/>
      <c r="G48" s="16"/>
      <c r="H48" s="16"/>
      <c r="I48" s="16"/>
      <c r="J48" s="16"/>
      <c r="K48" s="16"/>
      <c r="M48" s="80"/>
      <c r="N48" s="8"/>
      <c r="O48" s="8"/>
      <c r="P48" s="8"/>
    </row>
    <row r="49" spans="1:16">
      <c r="A49" s="9">
        <v>4</v>
      </c>
      <c r="B49" s="45" t="s">
        <v>23</v>
      </c>
      <c r="C49" s="38">
        <v>8</v>
      </c>
      <c r="D49" s="23">
        <v>7</v>
      </c>
      <c r="E49" s="16"/>
      <c r="F49" s="16"/>
      <c r="G49" s="16"/>
      <c r="H49" s="16"/>
      <c r="I49" s="16"/>
      <c r="J49" s="16"/>
      <c r="K49" s="16"/>
      <c r="M49" s="8"/>
      <c r="N49" s="8"/>
      <c r="O49" s="8"/>
      <c r="P49" s="8"/>
    </row>
    <row r="50" spans="1:16">
      <c r="A50" s="9">
        <v>5</v>
      </c>
      <c r="B50" s="46" t="s">
        <v>55</v>
      </c>
      <c r="C50" s="38">
        <v>4</v>
      </c>
      <c r="D50" s="23">
        <v>5</v>
      </c>
      <c r="E50" s="16"/>
      <c r="F50" s="16"/>
      <c r="G50" s="16"/>
      <c r="H50" s="16"/>
      <c r="I50" s="16"/>
      <c r="J50" s="16"/>
      <c r="K50" s="16"/>
      <c r="M50" s="8"/>
      <c r="N50" s="8"/>
      <c r="O50" s="8"/>
      <c r="P50" s="8"/>
    </row>
    <row r="51" spans="1:16">
      <c r="A51" s="9">
        <v>6</v>
      </c>
      <c r="B51" s="47" t="s">
        <v>66</v>
      </c>
      <c r="C51" s="38">
        <v>3</v>
      </c>
      <c r="D51" s="9">
        <v>4</v>
      </c>
      <c r="E51" s="16"/>
      <c r="F51" s="16"/>
      <c r="G51" s="16"/>
      <c r="H51" s="16"/>
      <c r="I51" s="16"/>
      <c r="J51" s="16"/>
      <c r="K51" s="16"/>
      <c r="M51" s="8"/>
      <c r="N51" s="8"/>
      <c r="O51" s="8"/>
      <c r="P51" s="8"/>
    </row>
    <row r="52" spans="1:16">
      <c r="A52" s="9">
        <v>7</v>
      </c>
      <c r="B52" s="46" t="s">
        <v>32</v>
      </c>
      <c r="C52" s="38">
        <v>2</v>
      </c>
      <c r="D52" s="9">
        <v>3</v>
      </c>
      <c r="E52" s="16"/>
      <c r="F52" s="16"/>
      <c r="G52" s="16"/>
      <c r="H52" s="16"/>
      <c r="I52" s="16"/>
      <c r="J52" s="16"/>
      <c r="K52" s="16"/>
      <c r="M52" s="8"/>
      <c r="N52" s="8"/>
      <c r="O52" s="8"/>
      <c r="P52" s="8"/>
    </row>
    <row r="53" spans="1:16">
      <c r="A53" s="9">
        <v>8</v>
      </c>
      <c r="B53" s="47" t="s">
        <v>65</v>
      </c>
      <c r="C53" s="38">
        <v>2</v>
      </c>
      <c r="D53" s="9">
        <v>3</v>
      </c>
      <c r="E53" s="16"/>
      <c r="F53" s="16"/>
      <c r="G53" s="16"/>
      <c r="H53" s="16"/>
      <c r="I53" s="16"/>
      <c r="J53" s="16"/>
      <c r="K53" s="16"/>
      <c r="M53" s="8"/>
      <c r="N53" s="8"/>
      <c r="O53" s="8"/>
      <c r="P53" s="8"/>
    </row>
    <row r="54" spans="1:16">
      <c r="A54" s="9">
        <v>9</v>
      </c>
      <c r="B54" s="45" t="s">
        <v>33</v>
      </c>
      <c r="C54" s="38">
        <v>0</v>
      </c>
      <c r="D54" s="9">
        <v>1</v>
      </c>
      <c r="E54" s="16"/>
      <c r="F54" s="16"/>
      <c r="G54" s="16"/>
      <c r="H54" s="16"/>
      <c r="I54" s="16"/>
      <c r="J54" s="16"/>
      <c r="K54" s="16"/>
      <c r="M54" s="8"/>
      <c r="N54" s="8"/>
      <c r="O54" s="8"/>
      <c r="P54" s="8"/>
    </row>
    <row r="55" spans="1:16">
      <c r="A55" s="97"/>
      <c r="B55" s="95"/>
      <c r="C55" s="95"/>
      <c r="D55" s="95"/>
      <c r="E55" s="16"/>
      <c r="F55" s="16"/>
      <c r="G55" s="16"/>
      <c r="H55" s="16"/>
      <c r="I55" s="16"/>
      <c r="J55" s="16"/>
      <c r="K55" s="16"/>
      <c r="M55" s="17"/>
      <c r="N55" s="8"/>
      <c r="O55" s="8"/>
      <c r="P55" s="8"/>
    </row>
    <row r="56" spans="1:16" s="17" customFormat="1">
      <c r="A56" s="58"/>
      <c r="B56" s="59" t="s">
        <v>26</v>
      </c>
      <c r="C56" s="58"/>
      <c r="D56" s="58"/>
      <c r="F56" s="25" t="str">
        <f>IF(E56="Bleue",$C56,"")</f>
        <v/>
      </c>
      <c r="G56" s="25" t="str">
        <f>IF(E56="Rouge",$C56,"")</f>
        <v/>
      </c>
      <c r="H56" s="25"/>
      <c r="I56" s="32"/>
      <c r="J56" s="32"/>
      <c r="K56" s="32"/>
      <c r="M56" s="8"/>
    </row>
    <row r="57" spans="1:16" ht="38.25">
      <c r="A57" s="26" t="s">
        <v>0</v>
      </c>
      <c r="B57" s="31" t="s">
        <v>13</v>
      </c>
      <c r="C57" s="26" t="s">
        <v>4</v>
      </c>
      <c r="D57" s="26" t="s">
        <v>5</v>
      </c>
      <c r="E57" s="16"/>
      <c r="F57" s="16"/>
      <c r="G57" s="16"/>
      <c r="H57" s="16"/>
      <c r="I57" s="16"/>
      <c r="J57" s="16"/>
      <c r="K57" s="16"/>
      <c r="M57" s="8"/>
      <c r="N57" s="8"/>
      <c r="O57" s="8"/>
      <c r="P57" s="8"/>
    </row>
    <row r="58" spans="1:16">
      <c r="A58" s="35">
        <v>1</v>
      </c>
      <c r="B58" s="45" t="s">
        <v>72</v>
      </c>
      <c r="C58" s="38">
        <v>20</v>
      </c>
      <c r="D58" s="9">
        <v>15</v>
      </c>
      <c r="E58" s="16"/>
      <c r="F58" s="16"/>
      <c r="G58" s="16"/>
      <c r="H58" s="16"/>
      <c r="I58" s="16"/>
      <c r="J58" s="16"/>
      <c r="K58" s="16"/>
      <c r="M58" s="8"/>
      <c r="N58" s="8"/>
      <c r="O58" s="8"/>
      <c r="P58" s="8"/>
    </row>
    <row r="59" spans="1:16">
      <c r="A59" s="35">
        <v>2</v>
      </c>
      <c r="B59" s="47" t="s">
        <v>44</v>
      </c>
      <c r="C59" s="38">
        <v>18</v>
      </c>
      <c r="D59" s="9">
        <v>12</v>
      </c>
      <c r="E59" s="16"/>
      <c r="F59" s="16"/>
      <c r="G59" s="16"/>
      <c r="H59" s="16"/>
      <c r="I59" s="16"/>
      <c r="J59" s="16"/>
      <c r="K59" s="16"/>
      <c r="M59" s="8"/>
      <c r="N59" s="8"/>
      <c r="O59" s="8"/>
      <c r="P59" s="8"/>
    </row>
    <row r="60" spans="1:16">
      <c r="A60" s="35"/>
      <c r="B60" s="47" t="s">
        <v>70</v>
      </c>
      <c r="C60" s="39">
        <v>18</v>
      </c>
      <c r="D60" s="9">
        <v>12</v>
      </c>
      <c r="E60" s="16"/>
      <c r="F60" s="16"/>
      <c r="G60" s="16"/>
      <c r="H60" s="16"/>
      <c r="I60" s="16"/>
      <c r="J60" s="16"/>
      <c r="K60" s="16"/>
      <c r="M60" s="8"/>
      <c r="N60" s="8"/>
      <c r="O60" s="8"/>
      <c r="P60" s="8"/>
    </row>
    <row r="61" spans="1:16">
      <c r="A61" s="35">
        <v>4</v>
      </c>
      <c r="B61" s="47" t="s">
        <v>67</v>
      </c>
      <c r="C61" s="39">
        <v>17</v>
      </c>
      <c r="D61" s="23">
        <v>7</v>
      </c>
      <c r="E61" s="16"/>
    </row>
    <row r="62" spans="1:16">
      <c r="A62" s="35">
        <v>5</v>
      </c>
      <c r="B62" s="47" t="s">
        <v>35</v>
      </c>
      <c r="C62" s="39">
        <v>16</v>
      </c>
      <c r="D62" s="23">
        <v>5</v>
      </c>
      <c r="E62" s="16"/>
      <c r="F62" s="16"/>
      <c r="G62" s="16"/>
      <c r="H62" s="16"/>
      <c r="I62" s="16"/>
      <c r="J62" s="16"/>
      <c r="K62" s="16"/>
      <c r="M62" s="8"/>
      <c r="N62" s="8"/>
      <c r="O62" s="8"/>
      <c r="P62" s="8"/>
    </row>
    <row r="63" spans="1:16">
      <c r="A63" s="35">
        <v>6</v>
      </c>
      <c r="B63" s="46" t="s">
        <v>39</v>
      </c>
      <c r="C63" s="39">
        <v>14</v>
      </c>
      <c r="D63" s="9">
        <v>4</v>
      </c>
      <c r="E63" s="16"/>
      <c r="F63" s="16"/>
      <c r="G63" s="16"/>
      <c r="H63" s="16"/>
      <c r="I63" s="16"/>
      <c r="J63" s="16"/>
      <c r="K63" s="16"/>
      <c r="M63" s="8"/>
      <c r="N63" s="8"/>
      <c r="O63" s="8"/>
      <c r="P63" s="8"/>
    </row>
    <row r="64" spans="1:16">
      <c r="A64" s="35">
        <v>7</v>
      </c>
      <c r="B64" s="45" t="s">
        <v>53</v>
      </c>
      <c r="C64" s="38">
        <v>13</v>
      </c>
      <c r="D64" s="9">
        <v>3</v>
      </c>
      <c r="E64" s="16"/>
      <c r="F64" s="16"/>
      <c r="G64" s="16"/>
      <c r="H64" s="16"/>
      <c r="I64" s="16"/>
      <c r="J64" s="16"/>
      <c r="K64" s="16"/>
      <c r="M64" s="8"/>
      <c r="N64" s="8"/>
      <c r="O64" s="8"/>
      <c r="P64" s="8"/>
    </row>
    <row r="65" spans="1:16">
      <c r="A65" s="35">
        <v>8</v>
      </c>
      <c r="B65" s="47" t="s">
        <v>48</v>
      </c>
      <c r="C65" s="38">
        <v>10</v>
      </c>
      <c r="D65" s="9">
        <v>2</v>
      </c>
      <c r="E65" s="16"/>
    </row>
    <row r="66" spans="1:16">
      <c r="A66" s="35">
        <v>9</v>
      </c>
      <c r="B66" s="45" t="s">
        <v>71</v>
      </c>
      <c r="C66" s="38">
        <v>8</v>
      </c>
      <c r="D66" s="9">
        <v>1</v>
      </c>
      <c r="E66" s="16"/>
    </row>
    <row r="67" spans="1:16">
      <c r="A67" s="35"/>
      <c r="B67" s="46" t="s">
        <v>49</v>
      </c>
      <c r="C67" s="38">
        <v>8</v>
      </c>
      <c r="D67" s="9">
        <v>1</v>
      </c>
      <c r="E67" s="16"/>
    </row>
    <row r="68" spans="1:16">
      <c r="A68" s="35">
        <v>11</v>
      </c>
      <c r="B68" s="45" t="s">
        <v>43</v>
      </c>
      <c r="C68" s="38">
        <v>7</v>
      </c>
      <c r="D68" s="9">
        <v>1</v>
      </c>
      <c r="E68" s="16"/>
      <c r="F68" s="16"/>
      <c r="G68" s="16"/>
      <c r="H68" s="16"/>
      <c r="I68" s="16"/>
      <c r="J68" s="16"/>
      <c r="K68" s="16"/>
      <c r="M68" s="8"/>
      <c r="N68" s="8"/>
      <c r="O68" s="8"/>
      <c r="P68" s="8"/>
    </row>
    <row r="69" spans="1:16">
      <c r="A69" s="35">
        <v>12</v>
      </c>
      <c r="B69" s="47" t="s">
        <v>37</v>
      </c>
      <c r="C69" s="38">
        <v>6</v>
      </c>
      <c r="D69" s="9">
        <v>1</v>
      </c>
      <c r="E69" s="16"/>
    </row>
    <row r="70" spans="1:16">
      <c r="A70" s="35">
        <v>13</v>
      </c>
      <c r="B70" s="45" t="s">
        <v>38</v>
      </c>
      <c r="C70" s="38">
        <v>4</v>
      </c>
      <c r="D70" s="9">
        <v>1</v>
      </c>
      <c r="E70" s="16"/>
    </row>
    <row r="71" spans="1:16">
      <c r="A71" s="35">
        <v>14</v>
      </c>
      <c r="B71" s="45" t="s">
        <v>68</v>
      </c>
      <c r="C71" s="39">
        <v>3</v>
      </c>
      <c r="D71" s="9">
        <v>1</v>
      </c>
      <c r="E71" s="16"/>
    </row>
    <row r="72" spans="1:16">
      <c r="A72" s="35">
        <v>15</v>
      </c>
      <c r="B72" s="45" t="s">
        <v>51</v>
      </c>
      <c r="C72" s="39">
        <v>3</v>
      </c>
      <c r="D72" s="9">
        <v>1</v>
      </c>
      <c r="E72" s="16"/>
    </row>
    <row r="73" spans="1:16">
      <c r="A73" s="35">
        <v>16</v>
      </c>
      <c r="B73" s="47" t="s">
        <v>40</v>
      </c>
      <c r="C73" s="38">
        <v>3</v>
      </c>
      <c r="D73" s="9">
        <v>1</v>
      </c>
      <c r="E73" s="16"/>
    </row>
    <row r="74" spans="1:16">
      <c r="A74" s="35">
        <v>17</v>
      </c>
      <c r="B74" s="46" t="s">
        <v>42</v>
      </c>
      <c r="C74" s="39">
        <v>1</v>
      </c>
      <c r="D74" s="9">
        <v>1</v>
      </c>
      <c r="E74" s="16"/>
      <c r="F74" s="16"/>
      <c r="G74" s="16"/>
      <c r="H74" s="16"/>
      <c r="I74" s="16"/>
      <c r="J74" s="16"/>
      <c r="K74" s="16"/>
      <c r="M74" s="8"/>
      <c r="N74" s="8"/>
      <c r="O74" s="8"/>
      <c r="P74" s="8"/>
    </row>
    <row r="75" spans="1:16">
      <c r="A75" s="35">
        <v>18</v>
      </c>
      <c r="B75" s="47" t="s">
        <v>69</v>
      </c>
      <c r="C75" s="39">
        <v>1</v>
      </c>
      <c r="D75" s="9">
        <v>1</v>
      </c>
      <c r="E75" s="16"/>
      <c r="F75" s="16"/>
      <c r="G75" s="16"/>
      <c r="H75" s="16"/>
      <c r="I75" s="16"/>
      <c r="J75" s="16"/>
      <c r="K75" s="16"/>
      <c r="N75" s="8"/>
      <c r="O75" s="8"/>
      <c r="P75" s="8"/>
    </row>
    <row r="76" spans="1:16">
      <c r="E76" s="16"/>
    </row>
    <row r="77" spans="1:16">
      <c r="E77" s="16"/>
    </row>
    <row r="78" spans="1:16">
      <c r="E78" s="16"/>
    </row>
    <row r="79" spans="1:16">
      <c r="E79" s="16"/>
    </row>
    <row r="80" spans="1:16">
      <c r="E80" s="16"/>
    </row>
    <row r="81" spans="5:5">
      <c r="E81" s="16"/>
    </row>
    <row r="82" spans="5:5">
      <c r="E82" s="16"/>
    </row>
    <row r="83" spans="5:5">
      <c r="E83" s="16"/>
    </row>
    <row r="84" spans="5:5">
      <c r="E84" s="16"/>
    </row>
  </sheetData>
  <autoFilter ref="A12:P42"/>
  <sortState ref="B58:C75">
    <sortCondition descending="1" ref="C58:C75"/>
  </sortState>
  <mergeCells count="5">
    <mergeCell ref="A1:D1"/>
    <mergeCell ref="A8:D8"/>
    <mergeCell ref="A22:D22"/>
    <mergeCell ref="A43:D43"/>
    <mergeCell ref="A55:D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opLeftCell="A10" workbookViewId="0">
      <selection activeCell="B30" sqref="B30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5" customWidth="1"/>
    <col min="10" max="11" width="11.42578125" style="25"/>
    <col min="12" max="16" width="11.42578125" style="16"/>
    <col min="17" max="16384" width="11.42578125" style="8"/>
  </cols>
  <sheetData>
    <row r="1" spans="1:16">
      <c r="A1" s="85" t="s">
        <v>77</v>
      </c>
      <c r="B1" s="85"/>
      <c r="C1" s="85"/>
      <c r="D1" s="85"/>
      <c r="E1" s="8" t="s">
        <v>14</v>
      </c>
      <c r="F1" s="41">
        <f>COUNTA(F13:F38)</f>
        <v>24</v>
      </c>
      <c r="G1" s="63">
        <f>COUNTA(G13:G38)</f>
        <v>24</v>
      </c>
      <c r="H1" s="64">
        <f>COUNTA(H13:H38)</f>
        <v>24</v>
      </c>
    </row>
    <row r="2" spans="1:16">
      <c r="A2" s="48" t="s">
        <v>78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5"/>
      <c r="H3" s="11"/>
      <c r="I3" s="32"/>
      <c r="J3" s="32"/>
      <c r="K3" s="32"/>
      <c r="L3" s="17"/>
      <c r="M3" s="9">
        <v>12</v>
      </c>
      <c r="N3" s="17"/>
      <c r="O3" s="17"/>
      <c r="P3" s="17"/>
    </row>
    <row r="4" spans="1:16" s="1" customFormat="1" ht="38.25">
      <c r="A4" s="2" t="s">
        <v>0</v>
      </c>
      <c r="B4" s="28" t="s">
        <v>8</v>
      </c>
      <c r="C4" s="10" t="s">
        <v>4</v>
      </c>
      <c r="D4" s="10" t="s">
        <v>5</v>
      </c>
      <c r="E4" s="49" t="s">
        <v>11</v>
      </c>
      <c r="F4" s="50" t="s">
        <v>12</v>
      </c>
      <c r="G4" s="51" t="s">
        <v>12</v>
      </c>
      <c r="H4" s="54" t="s">
        <v>12</v>
      </c>
      <c r="I4" s="37" t="s">
        <v>87</v>
      </c>
      <c r="J4" s="32"/>
      <c r="K4" s="32"/>
      <c r="L4" s="17"/>
      <c r="M4" s="9">
        <v>9</v>
      </c>
      <c r="N4" s="17"/>
      <c r="O4" s="17"/>
      <c r="P4" s="17"/>
    </row>
    <row r="5" spans="1:16" s="1" customFormat="1">
      <c r="A5" s="9">
        <v>1</v>
      </c>
      <c r="B5" s="61" t="s">
        <v>18</v>
      </c>
      <c r="C5" s="23">
        <f>G5</f>
        <v>170</v>
      </c>
      <c r="D5" s="23">
        <v>3</v>
      </c>
      <c r="E5" s="8"/>
      <c r="F5" s="24"/>
      <c r="G5" s="9">
        <f>SUM(J$12:J$114)</f>
        <v>170</v>
      </c>
      <c r="H5" s="22"/>
      <c r="I5" s="32"/>
      <c r="J5" s="32"/>
      <c r="K5" s="32"/>
      <c r="L5" s="17"/>
      <c r="M5" s="23">
        <v>7</v>
      </c>
      <c r="N5" s="17"/>
      <c r="O5" s="17"/>
      <c r="P5" s="17"/>
    </row>
    <row r="6" spans="1:16" s="1" customFormat="1">
      <c r="A6" s="9">
        <v>2</v>
      </c>
      <c r="B6" s="83" t="s">
        <v>20</v>
      </c>
      <c r="C6" s="23">
        <f>H6</f>
        <v>161</v>
      </c>
      <c r="D6" s="23">
        <v>2</v>
      </c>
      <c r="E6" s="8"/>
      <c r="F6" s="24"/>
      <c r="G6" s="24"/>
      <c r="H6" s="9">
        <f>SUM(K$12:K$115)</f>
        <v>161</v>
      </c>
      <c r="I6" s="32"/>
      <c r="J6" s="32"/>
      <c r="K6" s="32"/>
      <c r="L6" s="17"/>
      <c r="M6" s="23">
        <v>5</v>
      </c>
      <c r="N6" s="17"/>
      <c r="O6" s="17"/>
      <c r="P6" s="17"/>
    </row>
    <row r="7" spans="1:16" s="13" customFormat="1">
      <c r="A7" s="67">
        <v>3</v>
      </c>
      <c r="B7" s="41" t="s">
        <v>59</v>
      </c>
      <c r="C7" s="68">
        <f>F7</f>
        <v>157</v>
      </c>
      <c r="D7" s="68">
        <v>1</v>
      </c>
      <c r="E7" s="12"/>
      <c r="F7" s="9">
        <f>SUM(I$13:I115)</f>
        <v>157</v>
      </c>
      <c r="G7" s="22"/>
      <c r="H7" s="22"/>
      <c r="I7" s="33"/>
      <c r="J7" s="33"/>
      <c r="K7" s="33"/>
      <c r="L7" s="18"/>
      <c r="M7" s="9">
        <v>4</v>
      </c>
      <c r="N7" s="18"/>
      <c r="O7" s="18"/>
      <c r="P7" s="18"/>
    </row>
    <row r="8" spans="1:16">
      <c r="A8" s="92"/>
      <c r="B8" s="93"/>
      <c r="C8" s="93"/>
      <c r="D8" s="94"/>
      <c r="E8" s="16"/>
      <c r="F8" s="16"/>
      <c r="G8" s="16"/>
      <c r="H8" s="16"/>
      <c r="I8" s="16"/>
      <c r="J8" s="16"/>
      <c r="K8" s="16"/>
      <c r="M8" s="9">
        <v>3</v>
      </c>
      <c r="N8" s="8"/>
      <c r="O8" s="8"/>
      <c r="P8" s="8"/>
    </row>
    <row r="9" spans="1:16" customFormat="1">
      <c r="A9" s="19"/>
      <c r="B9" s="20" t="s">
        <v>10</v>
      </c>
      <c r="C9" s="19"/>
      <c r="D9" s="19"/>
      <c r="E9" s="48" t="s">
        <v>89</v>
      </c>
      <c r="F9" s="12"/>
      <c r="G9" s="12"/>
      <c r="H9" s="12"/>
      <c r="I9" s="34"/>
      <c r="J9" s="34"/>
      <c r="K9" s="34"/>
      <c r="L9" s="3"/>
      <c r="M9" s="9">
        <v>2</v>
      </c>
      <c r="N9" s="3"/>
      <c r="O9" s="3"/>
      <c r="P9" s="3"/>
    </row>
    <row r="10" spans="1:16" s="13" customFormat="1">
      <c r="A10" s="14"/>
      <c r="B10" s="21"/>
      <c r="C10" s="14"/>
      <c r="D10" s="14"/>
      <c r="E10" s="12"/>
      <c r="F10" s="12"/>
      <c r="G10" s="12"/>
      <c r="H10" s="12"/>
      <c r="I10" s="33"/>
      <c r="J10" s="33"/>
      <c r="K10" s="33"/>
      <c r="L10" s="18"/>
      <c r="M10" s="9">
        <v>1</v>
      </c>
      <c r="N10" s="18"/>
      <c r="O10" s="18"/>
      <c r="P10" s="18"/>
    </row>
    <row r="11" spans="1:16" s="17" customFormat="1">
      <c r="A11" s="52"/>
      <c r="B11" s="53" t="s">
        <v>21</v>
      </c>
      <c r="C11" s="52"/>
      <c r="D11" s="52"/>
      <c r="E11" s="43"/>
      <c r="F11" s="43"/>
      <c r="G11" s="43"/>
      <c r="H11" s="44"/>
      <c r="I11" s="44"/>
      <c r="J11" s="44"/>
      <c r="K11" s="44"/>
      <c r="M11" s="9">
        <v>1</v>
      </c>
    </row>
    <row r="12" spans="1:16" ht="38.25">
      <c r="A12" s="26" t="s">
        <v>0</v>
      </c>
      <c r="B12" s="31" t="s">
        <v>13</v>
      </c>
      <c r="C12" s="26" t="s">
        <v>4</v>
      </c>
      <c r="D12" s="26" t="s">
        <v>5</v>
      </c>
      <c r="E12" s="16"/>
      <c r="F12" s="25" t="s">
        <v>59</v>
      </c>
      <c r="G12" s="25" t="s">
        <v>18</v>
      </c>
      <c r="H12" s="25" t="s">
        <v>20</v>
      </c>
      <c r="I12" s="2" t="s">
        <v>74</v>
      </c>
      <c r="J12" s="2" t="s">
        <v>29</v>
      </c>
      <c r="K12" s="2" t="s">
        <v>31</v>
      </c>
      <c r="M12" s="67"/>
    </row>
    <row r="13" spans="1:16">
      <c r="A13" s="35">
        <v>1</v>
      </c>
      <c r="B13" s="46" t="s">
        <v>32</v>
      </c>
      <c r="C13" s="38">
        <v>38</v>
      </c>
      <c r="D13" s="9">
        <v>15</v>
      </c>
      <c r="E13" s="46" t="s">
        <v>59</v>
      </c>
      <c r="F13" s="9">
        <f>IF(E13="CSY",$C13,"")</f>
        <v>38</v>
      </c>
      <c r="G13" s="9" t="str">
        <f>IF(E13="OMEGA",$C13,"")</f>
        <v/>
      </c>
      <c r="H13" s="9" t="str">
        <f>IF(E13="TIS",$C13,"")</f>
        <v/>
      </c>
      <c r="I13" s="9">
        <f>F13</f>
        <v>38</v>
      </c>
      <c r="J13" s="9"/>
      <c r="K13" s="9" t="str">
        <f>H13</f>
        <v/>
      </c>
      <c r="M13" s="80"/>
      <c r="N13" s="78"/>
      <c r="O13" s="8"/>
      <c r="P13" s="8"/>
    </row>
    <row r="14" spans="1:16">
      <c r="A14" s="35">
        <v>2</v>
      </c>
      <c r="B14" s="47" t="s">
        <v>81</v>
      </c>
      <c r="C14" s="38">
        <v>37</v>
      </c>
      <c r="D14" s="9">
        <v>12</v>
      </c>
      <c r="E14" s="47" t="s">
        <v>20</v>
      </c>
      <c r="F14" s="9" t="str">
        <f t="shared" ref="F14:F20" si="0">IF(E14="CSY",$C14,"")</f>
        <v/>
      </c>
      <c r="G14" s="9" t="str">
        <f t="shared" ref="G14:G20" si="1">IF(E14="OMEGA",$C14,"")</f>
        <v/>
      </c>
      <c r="H14" s="9">
        <f t="shared" ref="H14:H20" si="2">IF(E14="TIS",$C14,"")</f>
        <v>37</v>
      </c>
      <c r="I14" s="9"/>
      <c r="J14" s="9"/>
      <c r="K14" s="9">
        <f>H14</f>
        <v>37</v>
      </c>
      <c r="M14" s="79"/>
      <c r="N14" s="78"/>
      <c r="O14" s="8"/>
      <c r="P14" s="8"/>
    </row>
    <row r="15" spans="1:16">
      <c r="A15" s="35">
        <v>3</v>
      </c>
      <c r="B15" s="46" t="s">
        <v>55</v>
      </c>
      <c r="C15" s="38">
        <v>36</v>
      </c>
      <c r="D15" s="9">
        <v>9</v>
      </c>
      <c r="E15" s="46" t="s">
        <v>59</v>
      </c>
      <c r="F15" s="9">
        <f t="shared" si="0"/>
        <v>36</v>
      </c>
      <c r="G15" s="9" t="str">
        <f t="shared" si="1"/>
        <v/>
      </c>
      <c r="H15" s="9" t="str">
        <f t="shared" si="2"/>
        <v/>
      </c>
      <c r="I15" s="9">
        <f>F15</f>
        <v>36</v>
      </c>
      <c r="J15" s="9"/>
      <c r="K15" s="9"/>
      <c r="M15" s="80"/>
      <c r="N15" s="78"/>
      <c r="O15" s="8"/>
      <c r="P15" s="8"/>
    </row>
    <row r="16" spans="1:16">
      <c r="A16" s="35">
        <v>4</v>
      </c>
      <c r="B16" s="45" t="s">
        <v>23</v>
      </c>
      <c r="C16" s="38">
        <v>33</v>
      </c>
      <c r="D16" s="23">
        <v>7</v>
      </c>
      <c r="E16" s="45" t="s">
        <v>18</v>
      </c>
      <c r="F16" s="9" t="str">
        <f t="shared" si="0"/>
        <v/>
      </c>
      <c r="G16" s="9">
        <f t="shared" si="1"/>
        <v>33</v>
      </c>
      <c r="H16" s="9" t="str">
        <f t="shared" si="2"/>
        <v/>
      </c>
      <c r="I16" s="9" t="str">
        <f>F16</f>
        <v/>
      </c>
      <c r="J16" s="9">
        <f>G16</f>
        <v>33</v>
      </c>
      <c r="K16" s="9" t="str">
        <f>H16</f>
        <v/>
      </c>
      <c r="M16" s="79"/>
      <c r="N16" s="78"/>
      <c r="O16" s="8"/>
      <c r="P16" s="8"/>
    </row>
    <row r="17" spans="1:16">
      <c r="A17" s="35">
        <v>5</v>
      </c>
      <c r="B17" s="45" t="s">
        <v>33</v>
      </c>
      <c r="C17" s="38">
        <v>29</v>
      </c>
      <c r="D17" s="23">
        <v>5</v>
      </c>
      <c r="E17" s="45" t="s">
        <v>18</v>
      </c>
      <c r="F17" s="9" t="str">
        <f t="shared" si="0"/>
        <v/>
      </c>
      <c r="G17" s="9">
        <f t="shared" si="1"/>
        <v>29</v>
      </c>
      <c r="H17" s="9" t="str">
        <f t="shared" si="2"/>
        <v/>
      </c>
      <c r="I17" s="9" t="str">
        <f>F17</f>
        <v/>
      </c>
      <c r="J17" s="9">
        <f>G17</f>
        <v>29</v>
      </c>
      <c r="K17" s="9" t="str">
        <f>H17</f>
        <v/>
      </c>
      <c r="M17" s="79"/>
      <c r="N17" s="78"/>
      <c r="O17" s="8"/>
      <c r="P17" s="8"/>
    </row>
    <row r="18" spans="1:16">
      <c r="A18" s="35">
        <v>6</v>
      </c>
      <c r="B18" s="46" t="s">
        <v>22</v>
      </c>
      <c r="C18" s="38">
        <v>25</v>
      </c>
      <c r="D18" s="9">
        <v>4</v>
      </c>
      <c r="E18" s="46" t="s">
        <v>59</v>
      </c>
      <c r="F18" s="9">
        <f t="shared" si="0"/>
        <v>25</v>
      </c>
      <c r="G18" s="9" t="str">
        <f t="shared" si="1"/>
        <v/>
      </c>
      <c r="H18" s="9" t="str">
        <f t="shared" si="2"/>
        <v/>
      </c>
      <c r="I18" s="9"/>
      <c r="J18" s="9"/>
      <c r="K18" s="9" t="str">
        <f>H18</f>
        <v/>
      </c>
      <c r="M18" s="78"/>
      <c r="N18" s="78"/>
      <c r="O18" s="8"/>
      <c r="P18" s="8"/>
    </row>
    <row r="19" spans="1:16">
      <c r="A19" s="35">
        <v>7</v>
      </c>
      <c r="B19" s="45" t="s">
        <v>24</v>
      </c>
      <c r="C19" s="38">
        <v>22</v>
      </c>
      <c r="D19" s="9">
        <v>3</v>
      </c>
      <c r="E19" s="45" t="s">
        <v>18</v>
      </c>
      <c r="F19" s="9" t="str">
        <f t="shared" si="0"/>
        <v/>
      </c>
      <c r="G19" s="9">
        <f t="shared" si="1"/>
        <v>22</v>
      </c>
      <c r="H19" s="9" t="str">
        <f t="shared" si="2"/>
        <v/>
      </c>
      <c r="I19" s="9" t="str">
        <f>F19</f>
        <v/>
      </c>
      <c r="J19" s="9"/>
      <c r="K19" s="9" t="str">
        <f>H19</f>
        <v/>
      </c>
      <c r="M19" s="79"/>
      <c r="N19" s="78"/>
      <c r="O19" s="8"/>
      <c r="P19" s="8"/>
    </row>
    <row r="20" spans="1:16">
      <c r="A20" s="35">
        <v>8</v>
      </c>
      <c r="B20" s="47" t="s">
        <v>79</v>
      </c>
      <c r="C20" s="38" t="s">
        <v>80</v>
      </c>
      <c r="D20" s="9">
        <v>2</v>
      </c>
      <c r="E20" s="47" t="s">
        <v>20</v>
      </c>
      <c r="F20" s="9" t="str">
        <f t="shared" si="0"/>
        <v/>
      </c>
      <c r="G20" s="9" t="str">
        <f t="shared" si="1"/>
        <v/>
      </c>
      <c r="H20" s="9" t="str">
        <f t="shared" si="2"/>
        <v>NC</v>
      </c>
      <c r="I20" s="9"/>
      <c r="J20" s="9"/>
      <c r="K20" s="9"/>
      <c r="M20" s="79"/>
      <c r="N20" s="78"/>
      <c r="O20" s="8"/>
      <c r="P20" s="8"/>
    </row>
    <row r="21" spans="1:16">
      <c r="A21" s="92"/>
      <c r="B21" s="95"/>
      <c r="C21" s="95"/>
      <c r="D21" s="96"/>
      <c r="E21" s="16" t="s">
        <v>73</v>
      </c>
      <c r="F21" s="16"/>
      <c r="G21" s="16"/>
      <c r="H21" s="16"/>
      <c r="I21" s="9"/>
      <c r="J21" s="9"/>
      <c r="K21" s="9"/>
      <c r="M21" s="80"/>
      <c r="N21" s="78"/>
      <c r="O21" s="8"/>
      <c r="P21" s="8"/>
    </row>
    <row r="22" spans="1:16">
      <c r="A22" s="55"/>
      <c r="B22" s="55" t="s">
        <v>27</v>
      </c>
      <c r="C22" s="56"/>
      <c r="D22" s="56"/>
      <c r="E22" s="56" t="s">
        <v>73</v>
      </c>
      <c r="F22" s="56"/>
      <c r="G22" s="56"/>
      <c r="H22" s="57"/>
      <c r="I22" s="9"/>
      <c r="J22" s="9"/>
      <c r="K22" s="9"/>
      <c r="L22" s="8"/>
      <c r="M22" s="80"/>
      <c r="N22" s="80"/>
      <c r="O22" s="8"/>
      <c r="P22" s="8"/>
    </row>
    <row r="23" spans="1:16" ht="38.25">
      <c r="A23" s="26" t="s">
        <v>0</v>
      </c>
      <c r="B23" s="31" t="s">
        <v>13</v>
      </c>
      <c r="C23" s="26" t="s">
        <v>4</v>
      </c>
      <c r="D23" s="26" t="s">
        <v>5</v>
      </c>
      <c r="E23" s="81" t="s">
        <v>73</v>
      </c>
      <c r="F23" s="25" t="s">
        <v>59</v>
      </c>
      <c r="G23" s="25" t="s">
        <v>18</v>
      </c>
      <c r="H23" s="25" t="s">
        <v>20</v>
      </c>
      <c r="I23" s="2" t="s">
        <v>74</v>
      </c>
      <c r="J23" s="2" t="s">
        <v>29</v>
      </c>
      <c r="K23" s="2" t="s">
        <v>31</v>
      </c>
      <c r="M23" s="80"/>
    </row>
    <row r="24" spans="1:16">
      <c r="A24" s="35">
        <v>1</v>
      </c>
      <c r="B24" s="45" t="s">
        <v>51</v>
      </c>
      <c r="C24" s="38">
        <v>40</v>
      </c>
      <c r="D24" s="9">
        <v>15</v>
      </c>
      <c r="E24" s="45" t="s">
        <v>18</v>
      </c>
      <c r="F24" s="9" t="str">
        <f>IF(E24="CSY",$C24,"")</f>
        <v/>
      </c>
      <c r="G24" s="9">
        <f>IF(E24="OMEGA",$C24,"")</f>
        <v>40</v>
      </c>
      <c r="H24" s="9" t="str">
        <f>IF(E24="TIS",$C24,"")</f>
        <v/>
      </c>
      <c r="I24" s="9" t="str">
        <f>F24</f>
        <v/>
      </c>
      <c r="J24" s="9">
        <f>G24</f>
        <v>40</v>
      </c>
      <c r="K24" s="9" t="str">
        <f>H24</f>
        <v/>
      </c>
      <c r="M24" s="80"/>
      <c r="N24" s="78"/>
    </row>
    <row r="25" spans="1:16">
      <c r="A25" s="35">
        <v>2</v>
      </c>
      <c r="B25" s="45" t="s">
        <v>71</v>
      </c>
      <c r="C25" s="39">
        <v>36</v>
      </c>
      <c r="D25" s="9">
        <v>12</v>
      </c>
      <c r="E25" s="45" t="s">
        <v>18</v>
      </c>
      <c r="F25" s="9" t="str">
        <f t="shared" ref="F25:F39" si="3">IF(E25="CSY",$C25,"")</f>
        <v/>
      </c>
      <c r="G25" s="9">
        <f t="shared" ref="G25:G39" si="4">IF(E25="OMEGA",$C25,"")</f>
        <v>36</v>
      </c>
      <c r="H25" s="9" t="str">
        <f t="shared" ref="H25:H39" si="5">IF(E25="TIS",$C25,"")</f>
        <v/>
      </c>
      <c r="I25" s="9" t="str">
        <f>F25</f>
        <v/>
      </c>
      <c r="J25" s="9">
        <f>G25</f>
        <v>36</v>
      </c>
      <c r="K25" s="9"/>
      <c r="M25" s="80"/>
      <c r="N25" s="78"/>
    </row>
    <row r="26" spans="1:16">
      <c r="A26" s="35">
        <v>3</v>
      </c>
      <c r="B26" s="47" t="s">
        <v>82</v>
      </c>
      <c r="C26" s="39">
        <v>32</v>
      </c>
      <c r="D26" s="9">
        <v>9</v>
      </c>
      <c r="E26" s="47" t="s">
        <v>20</v>
      </c>
      <c r="F26" s="9" t="str">
        <f t="shared" si="3"/>
        <v/>
      </c>
      <c r="G26" s="9" t="str">
        <f t="shared" si="4"/>
        <v/>
      </c>
      <c r="H26" s="9">
        <f t="shared" si="5"/>
        <v>32</v>
      </c>
      <c r="I26" s="9" t="str">
        <f>F26</f>
        <v/>
      </c>
      <c r="J26" s="9" t="str">
        <f>G26</f>
        <v/>
      </c>
      <c r="K26" s="9">
        <f>H26</f>
        <v>32</v>
      </c>
      <c r="M26" s="80"/>
      <c r="N26" s="79"/>
    </row>
    <row r="27" spans="1:16">
      <c r="A27" s="35"/>
      <c r="B27" s="47" t="s">
        <v>48</v>
      </c>
      <c r="C27" s="38">
        <v>32</v>
      </c>
      <c r="D27" s="23">
        <v>9</v>
      </c>
      <c r="E27" s="47" t="s">
        <v>20</v>
      </c>
      <c r="F27" s="9" t="str">
        <f t="shared" si="3"/>
        <v/>
      </c>
      <c r="G27" s="9" t="str">
        <f t="shared" si="4"/>
        <v/>
      </c>
      <c r="H27" s="9">
        <f t="shared" si="5"/>
        <v>32</v>
      </c>
      <c r="I27" s="9" t="str">
        <f>F27</f>
        <v/>
      </c>
      <c r="J27" s="9"/>
      <c r="K27" s="9">
        <f>H27</f>
        <v>32</v>
      </c>
      <c r="M27" s="80"/>
      <c r="N27" s="78"/>
      <c r="O27" s="8"/>
      <c r="P27" s="8"/>
    </row>
    <row r="28" spans="1:16">
      <c r="A28" s="35"/>
      <c r="B28" s="45" t="s">
        <v>38</v>
      </c>
      <c r="C28" s="39">
        <v>32</v>
      </c>
      <c r="D28" s="23">
        <v>9</v>
      </c>
      <c r="E28" s="45" t="s">
        <v>18</v>
      </c>
      <c r="F28" s="9" t="str">
        <f t="shared" si="3"/>
        <v/>
      </c>
      <c r="G28" s="9">
        <f t="shared" si="4"/>
        <v>32</v>
      </c>
      <c r="H28" s="9" t="str">
        <f t="shared" si="5"/>
        <v/>
      </c>
      <c r="I28" s="9"/>
      <c r="J28" s="9">
        <f>G28</f>
        <v>32</v>
      </c>
      <c r="K28" s="9" t="str">
        <f>H28</f>
        <v/>
      </c>
      <c r="M28" s="80"/>
      <c r="N28" s="78"/>
      <c r="O28" s="8"/>
      <c r="P28" s="8"/>
    </row>
    <row r="29" spans="1:16">
      <c r="A29" s="35">
        <v>6</v>
      </c>
      <c r="B29" s="47" t="s">
        <v>35</v>
      </c>
      <c r="C29" s="38">
        <v>30</v>
      </c>
      <c r="D29" s="9">
        <v>4</v>
      </c>
      <c r="E29" s="47" t="s">
        <v>20</v>
      </c>
      <c r="F29" s="9" t="str">
        <f t="shared" si="3"/>
        <v/>
      </c>
      <c r="G29" s="9" t="str">
        <f t="shared" si="4"/>
        <v/>
      </c>
      <c r="H29" s="9">
        <f t="shared" si="5"/>
        <v>30</v>
      </c>
      <c r="I29" s="9" t="str">
        <f t="shared" ref="I29:I39" si="6">F29</f>
        <v/>
      </c>
      <c r="J29" s="9" t="str">
        <f>G29</f>
        <v/>
      </c>
      <c r="K29" s="9">
        <f>H29</f>
        <v>30</v>
      </c>
      <c r="M29" s="80"/>
      <c r="N29" s="78"/>
      <c r="O29" s="8"/>
      <c r="P29" s="8"/>
    </row>
    <row r="30" spans="1:16">
      <c r="A30" s="35"/>
      <c r="B30" s="47" t="s">
        <v>85</v>
      </c>
      <c r="C30" s="38">
        <v>30</v>
      </c>
      <c r="D30" s="9">
        <v>4</v>
      </c>
      <c r="E30" s="47" t="s">
        <v>20</v>
      </c>
      <c r="F30" s="9" t="str">
        <f t="shared" si="3"/>
        <v/>
      </c>
      <c r="G30" s="9" t="str">
        <f t="shared" si="4"/>
        <v/>
      </c>
      <c r="H30" s="9">
        <f t="shared" si="5"/>
        <v>30</v>
      </c>
      <c r="I30" s="9" t="str">
        <f t="shared" si="6"/>
        <v/>
      </c>
      <c r="J30" s="9"/>
      <c r="K30" s="9">
        <f>H30</f>
        <v>30</v>
      </c>
      <c r="M30" s="80"/>
      <c r="N30" s="80"/>
    </row>
    <row r="31" spans="1:16">
      <c r="A31" s="35">
        <v>8</v>
      </c>
      <c r="B31" s="46" t="s">
        <v>42</v>
      </c>
      <c r="C31" s="38">
        <v>29</v>
      </c>
      <c r="D31" s="9">
        <v>2</v>
      </c>
      <c r="E31" s="46" t="s">
        <v>59</v>
      </c>
      <c r="F31" s="9">
        <f t="shared" si="3"/>
        <v>29</v>
      </c>
      <c r="G31" s="9" t="str">
        <f t="shared" si="4"/>
        <v/>
      </c>
      <c r="H31" s="9" t="str">
        <f t="shared" si="5"/>
        <v/>
      </c>
      <c r="I31" s="9">
        <f t="shared" si="6"/>
        <v>29</v>
      </c>
      <c r="J31" s="9" t="str">
        <f>G31</f>
        <v/>
      </c>
      <c r="K31" s="9"/>
      <c r="M31" s="80"/>
      <c r="N31" s="78"/>
    </row>
    <row r="32" spans="1:16">
      <c r="A32" s="35"/>
      <c r="B32" s="47" t="s">
        <v>84</v>
      </c>
      <c r="C32" s="38">
        <v>29</v>
      </c>
      <c r="D32" s="9">
        <v>2</v>
      </c>
      <c r="E32" s="47" t="s">
        <v>20</v>
      </c>
      <c r="F32" s="9" t="str">
        <f t="shared" si="3"/>
        <v/>
      </c>
      <c r="G32" s="9" t="str">
        <f t="shared" si="4"/>
        <v/>
      </c>
      <c r="H32" s="9">
        <f t="shared" si="5"/>
        <v>29</v>
      </c>
      <c r="I32" s="9" t="str">
        <f t="shared" si="6"/>
        <v/>
      </c>
      <c r="J32" s="9"/>
      <c r="K32" s="9"/>
      <c r="M32" s="80"/>
      <c r="N32" s="78"/>
    </row>
    <row r="33" spans="1:16">
      <c r="A33" s="35">
        <v>10</v>
      </c>
      <c r="B33" s="46" t="s">
        <v>39</v>
      </c>
      <c r="C33" s="38">
        <v>28</v>
      </c>
      <c r="D33" s="9">
        <v>1</v>
      </c>
      <c r="E33" s="46" t="s">
        <v>59</v>
      </c>
      <c r="F33" s="9">
        <f t="shared" si="3"/>
        <v>28</v>
      </c>
      <c r="G33" s="9" t="str">
        <f t="shared" si="4"/>
        <v/>
      </c>
      <c r="H33" s="9" t="str">
        <f t="shared" si="5"/>
        <v/>
      </c>
      <c r="I33" s="9">
        <f t="shared" si="6"/>
        <v>28</v>
      </c>
      <c r="J33" s="9"/>
      <c r="K33" s="9" t="str">
        <f>H33</f>
        <v/>
      </c>
      <c r="M33" s="80"/>
      <c r="N33" s="78"/>
      <c r="O33" s="8"/>
      <c r="P33" s="8"/>
    </row>
    <row r="34" spans="1:16">
      <c r="A34" s="35">
        <v>11</v>
      </c>
      <c r="B34" s="47" t="s">
        <v>70</v>
      </c>
      <c r="C34" s="38">
        <v>26</v>
      </c>
      <c r="D34" s="9">
        <v>1</v>
      </c>
      <c r="E34" s="47" t="s">
        <v>20</v>
      </c>
      <c r="F34" s="9" t="str">
        <f t="shared" si="3"/>
        <v/>
      </c>
      <c r="G34" s="9" t="str">
        <f t="shared" si="4"/>
        <v/>
      </c>
      <c r="H34" s="9">
        <f t="shared" si="5"/>
        <v>26</v>
      </c>
      <c r="I34" s="9" t="str">
        <f t="shared" si="6"/>
        <v/>
      </c>
      <c r="J34" s="9" t="str">
        <f>G34</f>
        <v/>
      </c>
      <c r="K34" s="9"/>
      <c r="M34" s="80"/>
      <c r="N34" s="78"/>
    </row>
    <row r="35" spans="1:16">
      <c r="A35" s="35"/>
      <c r="B35" s="46" t="s">
        <v>86</v>
      </c>
      <c r="C35" s="39">
        <v>26</v>
      </c>
      <c r="D35" s="9">
        <v>1</v>
      </c>
      <c r="E35" s="46" t="s">
        <v>59</v>
      </c>
      <c r="F35" s="9">
        <f t="shared" si="3"/>
        <v>26</v>
      </c>
      <c r="G35" s="9" t="str">
        <f t="shared" si="4"/>
        <v/>
      </c>
      <c r="H35" s="9" t="str">
        <f t="shared" si="5"/>
        <v/>
      </c>
      <c r="I35" s="9">
        <f t="shared" si="6"/>
        <v>26</v>
      </c>
      <c r="J35" s="9" t="str">
        <f>G35</f>
        <v/>
      </c>
      <c r="K35" s="9" t="str">
        <f>H35</f>
        <v/>
      </c>
      <c r="M35" s="80"/>
      <c r="N35" s="80"/>
    </row>
    <row r="36" spans="1:16">
      <c r="A36" s="35">
        <v>13</v>
      </c>
      <c r="B36" s="47" t="s">
        <v>44</v>
      </c>
      <c r="C36" s="38">
        <v>24</v>
      </c>
      <c r="D36" s="9">
        <v>1</v>
      </c>
      <c r="E36" s="47" t="s">
        <v>20</v>
      </c>
      <c r="F36" s="9" t="str">
        <f t="shared" si="3"/>
        <v/>
      </c>
      <c r="G36" s="9" t="str">
        <f t="shared" si="4"/>
        <v/>
      </c>
      <c r="H36" s="9">
        <f t="shared" si="5"/>
        <v>24</v>
      </c>
      <c r="I36" s="9" t="str">
        <f t="shared" si="6"/>
        <v/>
      </c>
      <c r="J36" s="9" t="str">
        <f>G36</f>
        <v/>
      </c>
      <c r="K36" s="9"/>
      <c r="M36" s="80"/>
      <c r="N36" s="80"/>
    </row>
    <row r="37" spans="1:16">
      <c r="A37" s="35">
        <v>14</v>
      </c>
      <c r="B37" s="47" t="s">
        <v>37</v>
      </c>
      <c r="C37" s="39">
        <v>22</v>
      </c>
      <c r="D37" s="9">
        <v>1</v>
      </c>
      <c r="E37" s="47" t="s">
        <v>20</v>
      </c>
      <c r="F37" s="9" t="str">
        <f t="shared" si="3"/>
        <v/>
      </c>
      <c r="G37" s="9" t="str">
        <f t="shared" si="4"/>
        <v/>
      </c>
      <c r="H37" s="9">
        <f t="shared" si="5"/>
        <v>22</v>
      </c>
      <c r="I37" s="9" t="str">
        <f t="shared" si="6"/>
        <v/>
      </c>
      <c r="J37" s="9"/>
      <c r="K37" s="9"/>
      <c r="M37" s="80"/>
      <c r="N37" s="80"/>
    </row>
    <row r="38" spans="1:16">
      <c r="A38" s="35">
        <v>15</v>
      </c>
      <c r="B38" s="45" t="s">
        <v>53</v>
      </c>
      <c r="C38" s="39">
        <v>21</v>
      </c>
      <c r="D38" s="9">
        <v>1</v>
      </c>
      <c r="E38" s="45" t="s">
        <v>18</v>
      </c>
      <c r="F38" s="9" t="str">
        <f t="shared" si="3"/>
        <v/>
      </c>
      <c r="G38" s="9">
        <f t="shared" si="4"/>
        <v>21</v>
      </c>
      <c r="H38" s="9" t="str">
        <f t="shared" si="5"/>
        <v/>
      </c>
      <c r="I38" s="9" t="str">
        <f t="shared" si="6"/>
        <v/>
      </c>
      <c r="J38" s="9"/>
      <c r="K38" s="9"/>
      <c r="M38" s="80"/>
      <c r="N38" s="78"/>
    </row>
    <row r="39" spans="1:16">
      <c r="A39" s="35">
        <v>16</v>
      </c>
      <c r="B39" s="47" t="s">
        <v>83</v>
      </c>
      <c r="C39" s="38" t="s">
        <v>80</v>
      </c>
      <c r="D39" s="9">
        <v>1</v>
      </c>
      <c r="E39" s="47" t="s">
        <v>20</v>
      </c>
      <c r="F39" s="9" t="str">
        <f t="shared" si="3"/>
        <v/>
      </c>
      <c r="G39" s="9" t="str">
        <f t="shared" si="4"/>
        <v/>
      </c>
      <c r="H39" s="9" t="str">
        <f t="shared" si="5"/>
        <v>NC</v>
      </c>
      <c r="I39" s="9" t="str">
        <f t="shared" si="6"/>
        <v/>
      </c>
      <c r="J39" s="9"/>
      <c r="K39" s="9"/>
      <c r="M39" s="80"/>
      <c r="N39" s="78"/>
      <c r="O39" s="8"/>
      <c r="P39" s="8"/>
    </row>
    <row r="40" spans="1:16">
      <c r="A40" s="97"/>
      <c r="B40" s="95"/>
      <c r="C40" s="95"/>
      <c r="D40" s="95"/>
      <c r="E40" s="48" t="s">
        <v>90</v>
      </c>
      <c r="F40" s="16"/>
      <c r="G40" s="16"/>
      <c r="H40" s="16"/>
      <c r="I40" s="16"/>
      <c r="J40" s="16"/>
      <c r="K40" s="16"/>
      <c r="M40" s="80"/>
      <c r="N40" s="80"/>
      <c r="O40" s="8"/>
      <c r="P40" s="8"/>
    </row>
    <row r="41" spans="1:16" s="17" customFormat="1">
      <c r="A41" s="6"/>
      <c r="B41" s="7" t="s">
        <v>28</v>
      </c>
      <c r="C41" s="6"/>
      <c r="D41" s="6"/>
      <c r="F41" s="25" t="str">
        <f>IF(E40="Bleue",$C41,"")</f>
        <v/>
      </c>
      <c r="G41" s="25" t="str">
        <f>IF(E40="Rouge",$C41,"")</f>
        <v/>
      </c>
      <c r="H41" s="25"/>
      <c r="I41" s="32"/>
      <c r="J41" s="32"/>
      <c r="K41" s="32"/>
      <c r="M41" s="80"/>
    </row>
    <row r="42" spans="1:16" ht="38.25">
      <c r="A42" s="26" t="s">
        <v>0</v>
      </c>
      <c r="B42" s="31" t="s">
        <v>13</v>
      </c>
      <c r="C42" s="26" t="s">
        <v>4</v>
      </c>
      <c r="D42" s="26" t="s">
        <v>5</v>
      </c>
      <c r="E42" s="16"/>
      <c r="F42" s="16"/>
      <c r="G42" s="16"/>
      <c r="H42" s="16"/>
      <c r="I42" s="16"/>
      <c r="J42" s="16"/>
      <c r="K42" s="16"/>
      <c r="M42" s="80"/>
      <c r="N42" s="8"/>
      <c r="O42" s="8"/>
      <c r="P42" s="8"/>
    </row>
    <row r="43" spans="1:16">
      <c r="A43" s="9">
        <v>1</v>
      </c>
      <c r="B43" s="46" t="s">
        <v>22</v>
      </c>
      <c r="C43" s="38">
        <v>11</v>
      </c>
      <c r="D43" s="9">
        <v>15</v>
      </c>
      <c r="E43" s="16"/>
      <c r="F43" s="16"/>
      <c r="G43" s="16"/>
      <c r="H43" s="16"/>
      <c r="I43" s="16"/>
      <c r="J43" s="16"/>
      <c r="K43" s="16"/>
      <c r="M43" s="80"/>
      <c r="N43" s="8"/>
      <c r="O43" s="8"/>
      <c r="P43" s="8"/>
    </row>
    <row r="44" spans="1:16">
      <c r="A44" s="9">
        <v>2</v>
      </c>
      <c r="B44" s="47" t="s">
        <v>81</v>
      </c>
      <c r="C44" s="38">
        <v>10</v>
      </c>
      <c r="D44" s="9">
        <v>12</v>
      </c>
      <c r="E44" s="16"/>
      <c r="F44" s="16"/>
      <c r="G44" s="16"/>
      <c r="H44" s="16"/>
      <c r="I44" s="16"/>
      <c r="J44" s="16"/>
      <c r="K44" s="16"/>
      <c r="M44" s="80"/>
      <c r="N44" s="8"/>
      <c r="O44" s="8"/>
      <c r="P44" s="8"/>
    </row>
    <row r="45" spans="1:16">
      <c r="A45" s="9">
        <v>3</v>
      </c>
      <c r="B45" s="46" t="s">
        <v>32</v>
      </c>
      <c r="C45" s="38">
        <v>7</v>
      </c>
      <c r="D45" s="9">
        <v>9</v>
      </c>
      <c r="E45" s="16"/>
      <c r="F45" s="16"/>
      <c r="G45" s="16"/>
      <c r="H45" s="16"/>
      <c r="I45" s="16"/>
      <c r="J45" s="16"/>
      <c r="K45" s="16"/>
      <c r="M45" s="80"/>
      <c r="N45" s="8"/>
      <c r="O45" s="8"/>
      <c r="P45" s="8"/>
    </row>
    <row r="46" spans="1:16">
      <c r="A46" s="9">
        <v>4</v>
      </c>
      <c r="B46" s="46" t="s">
        <v>55</v>
      </c>
      <c r="C46" s="38">
        <v>6</v>
      </c>
      <c r="D46" s="23">
        <v>7</v>
      </c>
      <c r="E46" s="16"/>
      <c r="F46" s="16"/>
      <c r="G46" s="16"/>
      <c r="H46" s="16"/>
      <c r="I46" s="16"/>
      <c r="J46" s="16"/>
      <c r="K46" s="16"/>
      <c r="M46" s="8"/>
      <c r="N46" s="8"/>
      <c r="O46" s="8"/>
      <c r="P46" s="8"/>
    </row>
    <row r="47" spans="1:16">
      <c r="A47" s="9">
        <v>5</v>
      </c>
      <c r="B47" s="45" t="s">
        <v>23</v>
      </c>
      <c r="C47" s="38">
        <v>6</v>
      </c>
      <c r="D47" s="23">
        <v>7</v>
      </c>
      <c r="E47" s="16"/>
      <c r="F47" s="16"/>
      <c r="G47" s="16"/>
      <c r="H47" s="16"/>
      <c r="I47" s="16"/>
      <c r="J47" s="16"/>
      <c r="K47" s="16"/>
      <c r="M47" s="8"/>
      <c r="N47" s="8"/>
      <c r="O47" s="8"/>
      <c r="P47" s="8"/>
    </row>
    <row r="48" spans="1:16">
      <c r="A48" s="9">
        <v>6</v>
      </c>
      <c r="B48" s="45" t="s">
        <v>24</v>
      </c>
      <c r="C48" s="38">
        <v>2</v>
      </c>
      <c r="D48" s="9">
        <v>4</v>
      </c>
      <c r="E48" s="16"/>
      <c r="F48" s="16"/>
      <c r="G48" s="16"/>
      <c r="H48" s="16"/>
      <c r="I48" s="16"/>
      <c r="J48" s="16"/>
      <c r="K48" s="16"/>
      <c r="M48" s="8"/>
      <c r="N48" s="8"/>
      <c r="O48" s="8"/>
      <c r="P48" s="8"/>
    </row>
    <row r="49" spans="1:16">
      <c r="A49" s="9">
        <v>7</v>
      </c>
      <c r="B49" s="45" t="s">
        <v>33</v>
      </c>
      <c r="C49" s="38">
        <v>0</v>
      </c>
      <c r="D49" s="9">
        <v>3</v>
      </c>
      <c r="E49" s="16"/>
      <c r="F49" s="16"/>
      <c r="G49" s="16"/>
      <c r="H49" s="16"/>
      <c r="I49" s="16"/>
      <c r="J49" s="16"/>
      <c r="K49" s="16"/>
      <c r="M49" s="8"/>
      <c r="N49" s="8"/>
      <c r="O49" s="8"/>
      <c r="P49" s="8"/>
    </row>
    <row r="50" spans="1:16">
      <c r="A50" s="9">
        <v>8</v>
      </c>
      <c r="B50" s="47" t="s">
        <v>79</v>
      </c>
      <c r="C50" s="38" t="s">
        <v>80</v>
      </c>
      <c r="D50" s="9">
        <v>2</v>
      </c>
      <c r="E50" s="16"/>
      <c r="F50" s="16"/>
      <c r="G50" s="16"/>
      <c r="H50" s="16"/>
      <c r="I50" s="16"/>
      <c r="J50" s="16"/>
      <c r="K50" s="16"/>
      <c r="M50" s="8"/>
      <c r="N50" s="8"/>
      <c r="O50" s="8"/>
      <c r="P50" s="8"/>
    </row>
    <row r="51" spans="1:16">
      <c r="A51" s="97"/>
      <c r="B51" s="95"/>
      <c r="C51" s="95"/>
      <c r="D51" s="95"/>
      <c r="E51" s="16"/>
      <c r="F51" s="16"/>
      <c r="G51" s="16"/>
      <c r="H51" s="16"/>
      <c r="I51" s="16"/>
      <c r="J51" s="16"/>
      <c r="K51" s="16"/>
      <c r="M51" s="17"/>
      <c r="N51" s="8"/>
      <c r="O51" s="8"/>
      <c r="P51" s="8"/>
    </row>
    <row r="52" spans="1:16" s="17" customFormat="1">
      <c r="A52" s="58"/>
      <c r="B52" s="59" t="s">
        <v>26</v>
      </c>
      <c r="C52" s="58"/>
      <c r="D52" s="58"/>
      <c r="F52" s="25" t="str">
        <f>IF(E52="Bleue",$C52,"")</f>
        <v/>
      </c>
      <c r="G52" s="25" t="str">
        <f>IF(E52="Rouge",$C52,"")</f>
        <v/>
      </c>
      <c r="H52" s="25"/>
      <c r="I52" s="32"/>
      <c r="J52" s="32"/>
      <c r="K52" s="32"/>
      <c r="M52" s="8"/>
    </row>
    <row r="53" spans="1:16" ht="38.25">
      <c r="A53" s="26" t="s">
        <v>0</v>
      </c>
      <c r="B53" s="31" t="s">
        <v>13</v>
      </c>
      <c r="C53" s="26" t="s">
        <v>4</v>
      </c>
      <c r="D53" s="26" t="s">
        <v>5</v>
      </c>
      <c r="E53" s="16"/>
      <c r="F53" s="16"/>
      <c r="G53" s="16"/>
      <c r="H53" s="16"/>
      <c r="I53" s="16"/>
      <c r="J53" s="16"/>
      <c r="K53" s="16"/>
      <c r="M53" s="8"/>
      <c r="N53" s="8"/>
      <c r="O53" s="8"/>
      <c r="P53" s="8"/>
    </row>
    <row r="54" spans="1:16">
      <c r="A54" s="35">
        <v>1</v>
      </c>
      <c r="B54" s="47" t="s">
        <v>85</v>
      </c>
      <c r="C54" s="38">
        <v>20</v>
      </c>
      <c r="D54" s="9">
        <v>15</v>
      </c>
      <c r="E54" s="16"/>
      <c r="F54" s="16"/>
      <c r="G54" s="16"/>
      <c r="H54" s="16"/>
      <c r="I54" s="16"/>
      <c r="J54" s="16"/>
      <c r="K54" s="16"/>
      <c r="M54" s="8"/>
      <c r="N54" s="8"/>
      <c r="O54" s="8"/>
      <c r="P54" s="8"/>
    </row>
    <row r="55" spans="1:16">
      <c r="A55" s="35">
        <v>2</v>
      </c>
      <c r="B55" s="47" t="s">
        <v>70</v>
      </c>
      <c r="C55" s="38">
        <v>15</v>
      </c>
      <c r="D55" s="9">
        <v>12</v>
      </c>
      <c r="E55" s="16"/>
      <c r="F55" s="16"/>
      <c r="G55" s="16"/>
      <c r="H55" s="16"/>
      <c r="I55" s="16"/>
      <c r="J55" s="16"/>
      <c r="K55" s="16"/>
      <c r="M55" s="8"/>
      <c r="N55" s="8"/>
      <c r="O55" s="8"/>
      <c r="P55" s="8"/>
    </row>
    <row r="56" spans="1:16">
      <c r="A56" s="35"/>
      <c r="B56" s="45" t="s">
        <v>51</v>
      </c>
      <c r="C56" s="38">
        <v>14</v>
      </c>
      <c r="D56" s="9">
        <v>9</v>
      </c>
      <c r="E56" s="16"/>
      <c r="F56" s="16"/>
      <c r="G56" s="16"/>
      <c r="H56" s="16"/>
      <c r="I56" s="16"/>
      <c r="J56" s="16"/>
      <c r="K56" s="16"/>
      <c r="M56" s="8"/>
      <c r="N56" s="8"/>
      <c r="O56" s="8"/>
      <c r="P56" s="8"/>
    </row>
    <row r="57" spans="1:16">
      <c r="A57" s="35">
        <v>4</v>
      </c>
      <c r="B57" s="47" t="s">
        <v>35</v>
      </c>
      <c r="C57" s="39">
        <v>14</v>
      </c>
      <c r="D57" s="9">
        <v>9</v>
      </c>
      <c r="E57" s="16"/>
    </row>
    <row r="58" spans="1:16">
      <c r="A58" s="35">
        <v>5</v>
      </c>
      <c r="B58" s="46" t="s">
        <v>39</v>
      </c>
      <c r="C58" s="38">
        <v>14</v>
      </c>
      <c r="D58" s="9">
        <v>9</v>
      </c>
      <c r="E58" s="16"/>
      <c r="F58" s="16"/>
      <c r="G58" s="16"/>
      <c r="H58" s="16"/>
      <c r="I58" s="16"/>
      <c r="J58" s="16"/>
      <c r="K58" s="16"/>
      <c r="M58" s="8"/>
      <c r="N58" s="8"/>
      <c r="O58" s="8"/>
      <c r="P58" s="8"/>
    </row>
    <row r="59" spans="1:16">
      <c r="A59" s="35">
        <v>6</v>
      </c>
      <c r="B59" s="45" t="s">
        <v>71</v>
      </c>
      <c r="C59" s="38">
        <v>13</v>
      </c>
      <c r="D59" s="9">
        <v>4</v>
      </c>
      <c r="E59" s="16"/>
      <c r="F59" s="16"/>
      <c r="G59" s="16"/>
      <c r="H59" s="16"/>
      <c r="I59" s="16"/>
      <c r="J59" s="16"/>
      <c r="K59" s="16"/>
      <c r="M59" s="8"/>
      <c r="N59" s="8"/>
      <c r="O59" s="8"/>
      <c r="P59" s="8"/>
    </row>
    <row r="60" spans="1:16">
      <c r="A60" s="35">
        <v>7</v>
      </c>
      <c r="B60" s="47" t="s">
        <v>48</v>
      </c>
      <c r="C60" s="39">
        <v>11</v>
      </c>
      <c r="D60" s="9">
        <v>3</v>
      </c>
      <c r="E60" s="16"/>
      <c r="F60" s="16"/>
      <c r="G60" s="16"/>
      <c r="H60" s="16"/>
      <c r="I60" s="16"/>
      <c r="J60" s="16"/>
      <c r="K60" s="16"/>
      <c r="M60" s="8"/>
      <c r="N60" s="8"/>
      <c r="O60" s="8"/>
      <c r="P60" s="8"/>
    </row>
    <row r="61" spans="1:16">
      <c r="A61" s="35">
        <v>8</v>
      </c>
      <c r="B61" s="47" t="s">
        <v>37</v>
      </c>
      <c r="C61" s="39">
        <v>10</v>
      </c>
      <c r="D61" s="9">
        <v>2</v>
      </c>
      <c r="E61" s="16"/>
    </row>
    <row r="62" spans="1:16">
      <c r="A62" s="35">
        <v>9</v>
      </c>
      <c r="B62" s="45" t="s">
        <v>53</v>
      </c>
      <c r="C62" s="39">
        <v>10</v>
      </c>
      <c r="D62" s="9">
        <v>2</v>
      </c>
      <c r="E62" s="16"/>
    </row>
    <row r="63" spans="1:16">
      <c r="A63" s="35"/>
      <c r="B63" s="47" t="s">
        <v>44</v>
      </c>
      <c r="C63" s="38">
        <v>9</v>
      </c>
      <c r="D63" s="9">
        <v>1</v>
      </c>
      <c r="E63" s="16"/>
    </row>
    <row r="64" spans="1:16">
      <c r="A64" s="35">
        <v>11</v>
      </c>
      <c r="B64" s="47" t="s">
        <v>82</v>
      </c>
      <c r="C64" s="39">
        <v>6</v>
      </c>
      <c r="D64" s="9">
        <v>1</v>
      </c>
      <c r="E64" s="16"/>
      <c r="F64" s="16"/>
      <c r="G64" s="16"/>
      <c r="H64" s="16"/>
      <c r="I64" s="16"/>
      <c r="J64" s="16"/>
      <c r="K64" s="16"/>
      <c r="M64" s="8"/>
      <c r="N64" s="8"/>
      <c r="O64" s="8"/>
      <c r="P64" s="8"/>
    </row>
    <row r="65" spans="1:5">
      <c r="A65" s="35">
        <v>12</v>
      </c>
      <c r="B65" s="46" t="s">
        <v>86</v>
      </c>
      <c r="C65" s="38">
        <v>5</v>
      </c>
      <c r="D65" s="9">
        <v>1</v>
      </c>
      <c r="E65" s="16"/>
    </row>
    <row r="66" spans="1:5">
      <c r="A66" s="35">
        <v>13</v>
      </c>
      <c r="B66" s="45" t="s">
        <v>38</v>
      </c>
      <c r="C66" s="39">
        <v>4</v>
      </c>
      <c r="D66" s="9">
        <v>1</v>
      </c>
      <c r="E66" s="16"/>
    </row>
    <row r="67" spans="1:5">
      <c r="A67" s="35">
        <v>14</v>
      </c>
      <c r="B67" s="47" t="s">
        <v>84</v>
      </c>
      <c r="C67" s="38">
        <v>4</v>
      </c>
      <c r="D67" s="9">
        <v>1</v>
      </c>
      <c r="E67" s="16"/>
    </row>
    <row r="68" spans="1:5">
      <c r="A68" s="35">
        <v>15</v>
      </c>
      <c r="B68" s="46" t="s">
        <v>42</v>
      </c>
      <c r="C68" s="38">
        <v>2</v>
      </c>
      <c r="D68" s="9">
        <v>1</v>
      </c>
      <c r="E68" s="16"/>
    </row>
    <row r="69" spans="1:5">
      <c r="A69" s="35">
        <v>16</v>
      </c>
      <c r="B69" s="47" t="s">
        <v>83</v>
      </c>
      <c r="C69" s="38" t="s">
        <v>80</v>
      </c>
      <c r="D69" s="9">
        <v>1</v>
      </c>
      <c r="E69" s="16"/>
    </row>
    <row r="70" spans="1:5">
      <c r="E70" s="16"/>
    </row>
    <row r="71" spans="1:5">
      <c r="E71" s="16"/>
    </row>
    <row r="72" spans="1:5">
      <c r="E72" s="16"/>
    </row>
    <row r="73" spans="1:5">
      <c r="E73" s="16"/>
    </row>
    <row r="74" spans="1:5">
      <c r="E74" s="16"/>
    </row>
    <row r="75" spans="1:5">
      <c r="E75" s="16"/>
    </row>
    <row r="76" spans="1:5">
      <c r="E76" s="16"/>
    </row>
    <row r="77" spans="1:5">
      <c r="E77" s="16"/>
    </row>
    <row r="78" spans="1:5">
      <c r="E78" s="16"/>
    </row>
  </sheetData>
  <sortState ref="B54:D68">
    <sortCondition descending="1" ref="C54:C68"/>
  </sortState>
  <mergeCells count="5">
    <mergeCell ref="A1:D1"/>
    <mergeCell ref="A8:D8"/>
    <mergeCell ref="A21:D21"/>
    <mergeCell ref="A40:D40"/>
    <mergeCell ref="A51:D5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topLeftCell="A52" workbookViewId="0">
      <selection activeCell="F48" sqref="F48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5" customWidth="1"/>
    <col min="10" max="11" width="11.42578125" style="25"/>
    <col min="12" max="16" width="11.42578125" style="16"/>
    <col min="17" max="16384" width="11.42578125" style="8"/>
  </cols>
  <sheetData>
    <row r="1" spans="1:16">
      <c r="A1" s="85" t="s">
        <v>95</v>
      </c>
      <c r="B1" s="85"/>
      <c r="C1" s="85"/>
      <c r="D1" s="85"/>
      <c r="E1" s="8" t="s">
        <v>14</v>
      </c>
      <c r="F1" s="41">
        <f>COUNTA(F13:F37)</f>
        <v>23</v>
      </c>
      <c r="G1" s="63">
        <f>COUNTA(G13:G37)</f>
        <v>23</v>
      </c>
      <c r="H1" s="64">
        <f>COUNTA(H13:H37)</f>
        <v>23</v>
      </c>
    </row>
    <row r="2" spans="1:16">
      <c r="A2" s="48" t="s">
        <v>78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5"/>
      <c r="H3" s="11"/>
      <c r="I3" s="32"/>
      <c r="J3" s="32"/>
      <c r="K3" s="32"/>
      <c r="L3" s="17"/>
      <c r="M3" s="9">
        <v>12</v>
      </c>
      <c r="N3" s="17"/>
      <c r="O3" s="17"/>
      <c r="P3" s="17"/>
    </row>
    <row r="4" spans="1:16" s="1" customFormat="1" ht="38.25">
      <c r="A4" s="2" t="s">
        <v>0</v>
      </c>
      <c r="B4" s="28" t="s">
        <v>8</v>
      </c>
      <c r="C4" s="10" t="s">
        <v>4</v>
      </c>
      <c r="D4" s="10" t="s">
        <v>5</v>
      </c>
      <c r="E4" s="49" t="s">
        <v>11</v>
      </c>
      <c r="F4" s="50" t="s">
        <v>12</v>
      </c>
      <c r="G4" s="51" t="s">
        <v>12</v>
      </c>
      <c r="H4" s="54" t="s">
        <v>12</v>
      </c>
      <c r="I4" s="37" t="s">
        <v>105</v>
      </c>
      <c r="J4" s="32"/>
      <c r="K4" s="32"/>
      <c r="L4" s="17"/>
      <c r="M4" s="9">
        <v>9</v>
      </c>
      <c r="N4" s="17"/>
      <c r="O4" s="17"/>
      <c r="P4" s="17"/>
    </row>
    <row r="5" spans="1:16" s="1" customFormat="1">
      <c r="A5" s="9">
        <v>1</v>
      </c>
      <c r="B5" s="47" t="s">
        <v>20</v>
      </c>
      <c r="C5" s="23">
        <f>H5</f>
        <v>146</v>
      </c>
      <c r="D5" s="23">
        <v>2</v>
      </c>
      <c r="E5" s="8"/>
      <c r="F5" s="24"/>
      <c r="G5" s="24"/>
      <c r="H5" s="9">
        <f>SUM(K$12:K$113)</f>
        <v>146</v>
      </c>
      <c r="I5" s="32"/>
      <c r="J5" s="32"/>
      <c r="K5" s="32"/>
      <c r="L5" s="17"/>
      <c r="M5" s="23">
        <v>7</v>
      </c>
      <c r="N5" s="17"/>
      <c r="O5" s="17"/>
      <c r="P5" s="17"/>
    </row>
    <row r="6" spans="1:16" s="1" customFormat="1">
      <c r="A6" s="9">
        <v>2</v>
      </c>
      <c r="B6" s="76" t="s">
        <v>59</v>
      </c>
      <c r="C6" s="23">
        <f>F6</f>
        <v>146</v>
      </c>
      <c r="D6" s="23">
        <v>2</v>
      </c>
      <c r="E6" s="12"/>
      <c r="F6" s="9">
        <f>SUM(I$13:I112)</f>
        <v>146</v>
      </c>
      <c r="G6" s="22"/>
      <c r="H6" s="22"/>
      <c r="I6" s="32"/>
      <c r="J6" s="32"/>
      <c r="K6" s="32"/>
      <c r="L6" s="17"/>
      <c r="M6" s="23">
        <v>5</v>
      </c>
      <c r="N6" s="17"/>
      <c r="O6" s="17"/>
      <c r="P6" s="17"/>
    </row>
    <row r="7" spans="1:16" s="13" customFormat="1">
      <c r="A7" s="67">
        <v>3</v>
      </c>
      <c r="B7" s="63" t="s">
        <v>18</v>
      </c>
      <c r="C7" s="68">
        <f>G7</f>
        <v>101</v>
      </c>
      <c r="D7" s="68">
        <v>1</v>
      </c>
      <c r="E7" s="8"/>
      <c r="F7" s="24"/>
      <c r="G7" s="9">
        <f>SUM(J$12:J$112)</f>
        <v>101</v>
      </c>
      <c r="H7" s="22"/>
      <c r="I7" s="33"/>
      <c r="J7" s="33"/>
      <c r="K7" s="33"/>
      <c r="L7" s="18"/>
      <c r="M7" s="9">
        <v>4</v>
      </c>
      <c r="N7" s="18"/>
      <c r="O7" s="18"/>
      <c r="P7" s="18"/>
    </row>
    <row r="8" spans="1:16">
      <c r="A8" s="92"/>
      <c r="B8" s="93"/>
      <c r="C8" s="93"/>
      <c r="D8" s="94"/>
      <c r="E8" s="16"/>
      <c r="F8" s="16"/>
      <c r="G8" s="16"/>
      <c r="H8" s="16"/>
      <c r="I8" s="16"/>
      <c r="J8" s="16"/>
      <c r="K8" s="16"/>
      <c r="M8" s="9">
        <v>3</v>
      </c>
      <c r="N8" s="8"/>
      <c r="O8" s="8"/>
      <c r="P8" s="8"/>
    </row>
    <row r="9" spans="1:16" customFormat="1">
      <c r="A9" s="19"/>
      <c r="B9" s="20" t="s">
        <v>10</v>
      </c>
      <c r="C9" s="19"/>
      <c r="D9" s="19"/>
      <c r="E9" s="48"/>
      <c r="F9" s="12"/>
      <c r="G9" s="12"/>
      <c r="H9" s="12"/>
      <c r="I9" s="34"/>
      <c r="J9" s="34"/>
      <c r="K9" s="34"/>
      <c r="L9" s="3"/>
      <c r="M9" s="9">
        <v>2</v>
      </c>
      <c r="N9" s="3"/>
      <c r="O9" s="3"/>
      <c r="P9" s="3"/>
    </row>
    <row r="10" spans="1:16" s="13" customFormat="1">
      <c r="A10" s="14"/>
      <c r="B10" s="21"/>
      <c r="C10" s="14"/>
      <c r="D10" s="14"/>
      <c r="E10" s="12"/>
      <c r="F10" s="12"/>
      <c r="G10" s="12"/>
      <c r="H10" s="12"/>
      <c r="I10" s="33"/>
      <c r="J10" s="33"/>
      <c r="K10" s="33"/>
      <c r="L10" s="18"/>
      <c r="M10" s="9">
        <v>1</v>
      </c>
      <c r="N10" s="18"/>
      <c r="O10" s="18"/>
      <c r="P10" s="18"/>
    </row>
    <row r="11" spans="1:16" s="17" customFormat="1">
      <c r="A11" s="52"/>
      <c r="B11" s="53" t="s">
        <v>21</v>
      </c>
      <c r="C11" s="52"/>
      <c r="D11" s="52"/>
      <c r="E11" s="43"/>
      <c r="F11" s="43"/>
      <c r="G11" s="43"/>
      <c r="H11" s="44"/>
      <c r="I11" s="44"/>
      <c r="J11" s="44"/>
      <c r="K11" s="44"/>
      <c r="M11" s="9">
        <v>1</v>
      </c>
    </row>
    <row r="12" spans="1:16" ht="38.25">
      <c r="A12" s="26" t="s">
        <v>0</v>
      </c>
      <c r="B12" s="31" t="s">
        <v>13</v>
      </c>
      <c r="C12" s="26" t="s">
        <v>4</v>
      </c>
      <c r="D12" s="26" t="s">
        <v>5</v>
      </c>
      <c r="E12" s="16"/>
      <c r="F12" s="25" t="s">
        <v>59</v>
      </c>
      <c r="G12" s="25" t="s">
        <v>18</v>
      </c>
      <c r="H12" s="25" t="s">
        <v>20</v>
      </c>
      <c r="I12" s="2" t="s">
        <v>74</v>
      </c>
      <c r="J12" s="2" t="s">
        <v>29</v>
      </c>
      <c r="K12" s="2" t="s">
        <v>31</v>
      </c>
      <c r="M12" s="67"/>
    </row>
    <row r="13" spans="1:16">
      <c r="A13" s="35">
        <v>1</v>
      </c>
      <c r="B13" s="47" t="s">
        <v>96</v>
      </c>
      <c r="C13" s="38">
        <v>43</v>
      </c>
      <c r="D13" s="9">
        <v>15</v>
      </c>
      <c r="E13" s="47" t="s">
        <v>20</v>
      </c>
      <c r="F13" s="9" t="str">
        <f t="shared" ref="F13:F19" si="0">IF(E13="CSY",$C13,"")</f>
        <v/>
      </c>
      <c r="G13" s="9" t="str">
        <f t="shared" ref="G13:G19" si="1">IF(E13="OMEGA",$C13,"")</f>
        <v/>
      </c>
      <c r="H13" s="9">
        <f t="shared" ref="H13:H19" si="2">IF(E13="TIS",$C13,"")</f>
        <v>43</v>
      </c>
      <c r="I13" s="9"/>
      <c r="J13" s="9"/>
      <c r="K13" s="9">
        <f>H13</f>
        <v>43</v>
      </c>
      <c r="M13" s="79"/>
      <c r="N13" s="78"/>
      <c r="O13" s="8"/>
      <c r="P13" s="8"/>
    </row>
    <row r="14" spans="1:16">
      <c r="A14" s="35">
        <v>2</v>
      </c>
      <c r="B14" s="46" t="s">
        <v>55</v>
      </c>
      <c r="C14" s="38">
        <v>38</v>
      </c>
      <c r="D14" s="9">
        <v>12</v>
      </c>
      <c r="E14" s="46" t="s">
        <v>59</v>
      </c>
      <c r="F14" s="9">
        <f t="shared" si="0"/>
        <v>38</v>
      </c>
      <c r="G14" s="9" t="str">
        <f t="shared" si="1"/>
        <v/>
      </c>
      <c r="H14" s="9" t="str">
        <f t="shared" si="2"/>
        <v/>
      </c>
      <c r="I14" s="9">
        <f>F14</f>
        <v>38</v>
      </c>
      <c r="J14" s="9"/>
      <c r="K14" s="9"/>
      <c r="M14" s="80"/>
      <c r="N14" s="78"/>
      <c r="O14" s="8"/>
      <c r="P14" s="8"/>
    </row>
    <row r="15" spans="1:16">
      <c r="A15" s="35">
        <v>3</v>
      </c>
      <c r="B15" s="46" t="s">
        <v>32</v>
      </c>
      <c r="C15" s="38">
        <v>25</v>
      </c>
      <c r="D15" s="9">
        <v>9</v>
      </c>
      <c r="E15" s="46" t="s">
        <v>59</v>
      </c>
      <c r="F15" s="9">
        <f t="shared" si="0"/>
        <v>25</v>
      </c>
      <c r="G15" s="9" t="str">
        <f t="shared" si="1"/>
        <v/>
      </c>
      <c r="H15" s="9" t="str">
        <f t="shared" si="2"/>
        <v/>
      </c>
      <c r="I15" s="9"/>
      <c r="J15" s="9"/>
      <c r="K15" s="9" t="str">
        <f>H15</f>
        <v/>
      </c>
      <c r="M15" s="80"/>
      <c r="N15" s="78"/>
      <c r="O15" s="8"/>
      <c r="P15" s="8"/>
    </row>
    <row r="16" spans="1:16">
      <c r="A16" s="35"/>
      <c r="B16" s="46" t="s">
        <v>22</v>
      </c>
      <c r="C16" s="38">
        <v>25</v>
      </c>
      <c r="D16" s="23">
        <v>9</v>
      </c>
      <c r="E16" s="46" t="s">
        <v>59</v>
      </c>
      <c r="F16" s="9">
        <f t="shared" si="0"/>
        <v>25</v>
      </c>
      <c r="G16" s="9" t="str">
        <f t="shared" si="1"/>
        <v/>
      </c>
      <c r="H16" s="9" t="str">
        <f t="shared" si="2"/>
        <v/>
      </c>
      <c r="I16" s="9"/>
      <c r="J16" s="9"/>
      <c r="K16" s="9" t="str">
        <f>H16</f>
        <v/>
      </c>
      <c r="M16" s="78"/>
      <c r="N16" s="78"/>
      <c r="O16" s="8"/>
      <c r="P16" s="8"/>
    </row>
    <row r="17" spans="1:16">
      <c r="A17" s="35">
        <v>5</v>
      </c>
      <c r="B17" s="47" t="s">
        <v>66</v>
      </c>
      <c r="C17" s="38">
        <v>24</v>
      </c>
      <c r="D17" s="23">
        <v>5</v>
      </c>
      <c r="E17" s="47" t="s">
        <v>20</v>
      </c>
      <c r="F17" s="9" t="str">
        <f t="shared" si="0"/>
        <v/>
      </c>
      <c r="G17" s="9" t="str">
        <f t="shared" si="1"/>
        <v/>
      </c>
      <c r="H17" s="9">
        <f t="shared" si="2"/>
        <v>24</v>
      </c>
      <c r="I17" s="9"/>
      <c r="J17" s="9"/>
      <c r="K17" s="9"/>
      <c r="M17" s="79"/>
      <c r="N17" s="78"/>
      <c r="O17" s="8"/>
      <c r="P17" s="8"/>
    </row>
    <row r="18" spans="1:16">
      <c r="A18" s="35">
        <v>6</v>
      </c>
      <c r="B18" s="45" t="s">
        <v>24</v>
      </c>
      <c r="C18" s="38">
        <v>19</v>
      </c>
      <c r="D18" s="9">
        <v>4</v>
      </c>
      <c r="E18" s="45" t="s">
        <v>18</v>
      </c>
      <c r="F18" s="9" t="str">
        <f t="shared" si="0"/>
        <v/>
      </c>
      <c r="G18" s="9">
        <f t="shared" si="1"/>
        <v>19</v>
      </c>
      <c r="H18" s="9" t="str">
        <f t="shared" si="2"/>
        <v/>
      </c>
      <c r="I18" s="9" t="str">
        <f>F18</f>
        <v/>
      </c>
      <c r="J18" s="9">
        <f>G18</f>
        <v>19</v>
      </c>
      <c r="K18" s="9" t="str">
        <f>H18</f>
        <v/>
      </c>
      <c r="M18" s="79"/>
      <c r="N18" s="78"/>
      <c r="O18" s="8"/>
      <c r="P18" s="8"/>
    </row>
    <row r="19" spans="1:16">
      <c r="A19" s="35">
        <v>7</v>
      </c>
      <c r="B19" s="45" t="s">
        <v>23</v>
      </c>
      <c r="C19" s="38">
        <v>16</v>
      </c>
      <c r="D19" s="9">
        <v>3</v>
      </c>
      <c r="E19" s="45" t="s">
        <v>18</v>
      </c>
      <c r="F19" s="9" t="str">
        <f t="shared" si="0"/>
        <v/>
      </c>
      <c r="G19" s="9">
        <f t="shared" si="1"/>
        <v>16</v>
      </c>
      <c r="H19" s="9" t="str">
        <f t="shared" si="2"/>
        <v/>
      </c>
      <c r="I19" s="9" t="str">
        <f>F19</f>
        <v/>
      </c>
      <c r="J19" s="9"/>
      <c r="K19" s="9" t="str">
        <f>H19</f>
        <v/>
      </c>
      <c r="M19" s="79"/>
      <c r="N19" s="78"/>
      <c r="O19" s="8"/>
      <c r="P19" s="8"/>
    </row>
    <row r="20" spans="1:16">
      <c r="A20" s="92"/>
      <c r="B20" s="95"/>
      <c r="C20" s="95"/>
      <c r="D20" s="96"/>
      <c r="E20" s="16" t="s">
        <v>73</v>
      </c>
      <c r="F20" s="16"/>
      <c r="G20" s="16"/>
      <c r="H20" s="16"/>
      <c r="I20" s="9"/>
      <c r="J20" s="9"/>
      <c r="K20" s="9"/>
      <c r="M20" s="80"/>
      <c r="N20" s="78"/>
      <c r="O20" s="8"/>
      <c r="P20" s="8"/>
    </row>
    <row r="21" spans="1:16">
      <c r="A21" s="55"/>
      <c r="B21" s="55" t="s">
        <v>27</v>
      </c>
      <c r="C21" s="56"/>
      <c r="D21" s="56"/>
      <c r="E21" s="56" t="s">
        <v>73</v>
      </c>
      <c r="F21" s="56"/>
      <c r="G21" s="56"/>
      <c r="H21" s="57"/>
      <c r="I21" s="9"/>
      <c r="J21" s="9"/>
      <c r="K21" s="9"/>
      <c r="L21" s="8"/>
      <c r="M21" s="80"/>
      <c r="N21" s="80"/>
      <c r="O21" s="8"/>
      <c r="P21" s="8"/>
    </row>
    <row r="22" spans="1:16" ht="38.25">
      <c r="A22" s="26" t="s">
        <v>0</v>
      </c>
      <c r="B22" s="31" t="s">
        <v>13</v>
      </c>
      <c r="C22" s="26" t="s">
        <v>4</v>
      </c>
      <c r="D22" s="26" t="s">
        <v>5</v>
      </c>
      <c r="E22" s="81" t="s">
        <v>73</v>
      </c>
      <c r="F22" s="25" t="s">
        <v>59</v>
      </c>
      <c r="G22" s="25" t="s">
        <v>18</v>
      </c>
      <c r="H22" s="25" t="s">
        <v>20</v>
      </c>
      <c r="I22" s="2" t="s">
        <v>74</v>
      </c>
      <c r="J22" s="2" t="s">
        <v>29</v>
      </c>
      <c r="K22" s="2" t="s">
        <v>31</v>
      </c>
      <c r="M22" s="80"/>
    </row>
    <row r="23" spans="1:16">
      <c r="A23" s="35">
        <v>1</v>
      </c>
      <c r="B23" s="47" t="s">
        <v>99</v>
      </c>
      <c r="C23" s="38">
        <v>42</v>
      </c>
      <c r="D23" s="9">
        <v>15</v>
      </c>
      <c r="E23" s="47" t="s">
        <v>20</v>
      </c>
      <c r="F23" s="9" t="str">
        <f t="shared" ref="F23:F38" si="3">IF(E23="CSY",$C23,"")</f>
        <v/>
      </c>
      <c r="G23" s="9" t="str">
        <f t="shared" ref="G23:G38" si="4">IF(E23="OMEGA",$C23,"")</f>
        <v/>
      </c>
      <c r="H23" s="9">
        <f t="shared" ref="H23:H38" si="5">IF(E23="TIS",$C23,"")</f>
        <v>42</v>
      </c>
      <c r="I23" s="9" t="str">
        <f>F23</f>
        <v/>
      </c>
      <c r="J23" s="9"/>
      <c r="K23" s="9">
        <f>H23</f>
        <v>42</v>
      </c>
      <c r="M23" s="80"/>
      <c r="N23" s="80"/>
    </row>
    <row r="24" spans="1:16">
      <c r="A24" s="35">
        <v>2</v>
      </c>
      <c r="B24" s="46" t="s">
        <v>42</v>
      </c>
      <c r="C24" s="38">
        <v>39</v>
      </c>
      <c r="D24" s="9">
        <v>12</v>
      </c>
      <c r="E24" s="46" t="s">
        <v>59</v>
      </c>
      <c r="F24" s="9">
        <f t="shared" si="3"/>
        <v>39</v>
      </c>
      <c r="G24" s="9" t="str">
        <f t="shared" si="4"/>
        <v/>
      </c>
      <c r="H24" s="9" t="str">
        <f t="shared" si="5"/>
        <v/>
      </c>
      <c r="I24" s="9">
        <f>F24</f>
        <v>39</v>
      </c>
      <c r="J24" s="9" t="str">
        <f t="shared" ref="J24:J30" si="6">G24</f>
        <v/>
      </c>
      <c r="K24" s="9"/>
      <c r="M24" s="80"/>
      <c r="N24" s="78"/>
    </row>
    <row r="25" spans="1:16">
      <c r="A25" s="35">
        <v>3</v>
      </c>
      <c r="B25" s="46" t="s">
        <v>98</v>
      </c>
      <c r="C25" s="39">
        <v>37</v>
      </c>
      <c r="D25" s="9">
        <v>9</v>
      </c>
      <c r="E25" s="46" t="s">
        <v>59</v>
      </c>
      <c r="F25" s="9">
        <f t="shared" si="3"/>
        <v>37</v>
      </c>
      <c r="G25" s="9" t="str">
        <f t="shared" si="4"/>
        <v/>
      </c>
      <c r="H25" s="9" t="str">
        <f t="shared" si="5"/>
        <v/>
      </c>
      <c r="I25" s="9">
        <f>F25</f>
        <v>37</v>
      </c>
      <c r="J25" s="9" t="str">
        <f t="shared" si="6"/>
        <v/>
      </c>
      <c r="K25" s="9" t="str">
        <f>H25</f>
        <v/>
      </c>
      <c r="M25" s="80"/>
      <c r="N25" s="80"/>
    </row>
    <row r="26" spans="1:16">
      <c r="A26" s="35">
        <v>4</v>
      </c>
      <c r="B26" s="47" t="s">
        <v>97</v>
      </c>
      <c r="C26" s="39">
        <v>32</v>
      </c>
      <c r="D26" s="23">
        <v>7</v>
      </c>
      <c r="E26" s="47" t="s">
        <v>20</v>
      </c>
      <c r="F26" s="9" t="str">
        <f t="shared" si="3"/>
        <v/>
      </c>
      <c r="G26" s="9" t="str">
        <f t="shared" si="4"/>
        <v/>
      </c>
      <c r="H26" s="9">
        <f t="shared" si="5"/>
        <v>32</v>
      </c>
      <c r="I26" s="9" t="str">
        <f>F26</f>
        <v/>
      </c>
      <c r="J26" s="9" t="str">
        <f t="shared" si="6"/>
        <v/>
      </c>
      <c r="K26" s="9">
        <f>H26</f>
        <v>32</v>
      </c>
      <c r="M26" s="80"/>
      <c r="N26" s="79"/>
    </row>
    <row r="27" spans="1:16">
      <c r="A27" s="35"/>
      <c r="B27" s="46" t="s">
        <v>100</v>
      </c>
      <c r="C27" s="38">
        <v>32</v>
      </c>
      <c r="D27" s="23">
        <v>7</v>
      </c>
      <c r="E27" s="46" t="s">
        <v>59</v>
      </c>
      <c r="F27" s="9">
        <f t="shared" si="3"/>
        <v>32</v>
      </c>
      <c r="G27" s="9" t="str">
        <f t="shared" si="4"/>
        <v/>
      </c>
      <c r="H27" s="9" t="str">
        <f t="shared" si="5"/>
        <v/>
      </c>
      <c r="I27" s="9">
        <f>F27</f>
        <v>32</v>
      </c>
      <c r="J27" s="9" t="str">
        <f t="shared" si="6"/>
        <v/>
      </c>
      <c r="K27" s="9"/>
      <c r="M27" s="80"/>
      <c r="N27" s="78"/>
    </row>
    <row r="28" spans="1:16">
      <c r="A28" s="35">
        <v>6</v>
      </c>
      <c r="B28" s="45" t="s">
        <v>38</v>
      </c>
      <c r="C28" s="39">
        <v>31</v>
      </c>
      <c r="D28" s="9">
        <v>4</v>
      </c>
      <c r="E28" s="45" t="s">
        <v>18</v>
      </c>
      <c r="F28" s="9" t="str">
        <f t="shared" si="3"/>
        <v/>
      </c>
      <c r="G28" s="9">
        <f t="shared" si="4"/>
        <v>31</v>
      </c>
      <c r="H28" s="9" t="str">
        <f t="shared" si="5"/>
        <v/>
      </c>
      <c r="I28" s="9"/>
      <c r="J28" s="9">
        <f t="shared" si="6"/>
        <v>31</v>
      </c>
      <c r="K28" s="9" t="str">
        <f>H28</f>
        <v/>
      </c>
      <c r="M28" s="80"/>
      <c r="N28" s="78"/>
      <c r="O28" s="8"/>
      <c r="P28" s="8"/>
    </row>
    <row r="29" spans="1:16">
      <c r="A29" s="35">
        <v>7</v>
      </c>
      <c r="B29" s="45" t="s">
        <v>101</v>
      </c>
      <c r="C29" s="38">
        <v>30</v>
      </c>
      <c r="D29" s="9">
        <v>3</v>
      </c>
      <c r="E29" s="45" t="s">
        <v>18</v>
      </c>
      <c r="F29" s="9" t="str">
        <f t="shared" si="3"/>
        <v/>
      </c>
      <c r="G29" s="9">
        <f t="shared" si="4"/>
        <v>30</v>
      </c>
      <c r="H29" s="9" t="str">
        <f t="shared" si="5"/>
        <v/>
      </c>
      <c r="I29" s="9" t="str">
        <f>F29</f>
        <v/>
      </c>
      <c r="J29" s="9">
        <f t="shared" si="6"/>
        <v>30</v>
      </c>
      <c r="K29" s="9" t="str">
        <f>H29</f>
        <v/>
      </c>
      <c r="M29" s="80"/>
      <c r="N29" s="78"/>
    </row>
    <row r="30" spans="1:16">
      <c r="A30" s="35">
        <v>8</v>
      </c>
      <c r="B30" s="47" t="s">
        <v>35</v>
      </c>
      <c r="C30" s="38">
        <v>29</v>
      </c>
      <c r="D30" s="9">
        <v>2</v>
      </c>
      <c r="E30" s="47" t="s">
        <v>20</v>
      </c>
      <c r="F30" s="9" t="str">
        <f t="shared" si="3"/>
        <v/>
      </c>
      <c r="G30" s="9" t="str">
        <f t="shared" si="4"/>
        <v/>
      </c>
      <c r="H30" s="9">
        <f t="shared" si="5"/>
        <v>29</v>
      </c>
      <c r="I30" s="9" t="str">
        <f>F30</f>
        <v/>
      </c>
      <c r="J30" s="9" t="str">
        <f t="shared" si="6"/>
        <v/>
      </c>
      <c r="K30" s="9">
        <f>H30</f>
        <v>29</v>
      </c>
      <c r="M30" s="80"/>
      <c r="N30" s="78"/>
      <c r="O30" s="8"/>
      <c r="P30" s="8"/>
    </row>
    <row r="31" spans="1:16">
      <c r="A31" s="35"/>
      <c r="B31" s="47" t="s">
        <v>37</v>
      </c>
      <c r="C31" s="39">
        <v>29</v>
      </c>
      <c r="D31" s="9">
        <v>2</v>
      </c>
      <c r="E31" s="47" t="s">
        <v>20</v>
      </c>
      <c r="F31" s="9" t="str">
        <f t="shared" si="3"/>
        <v/>
      </c>
      <c r="G31" s="9" t="str">
        <f t="shared" si="4"/>
        <v/>
      </c>
      <c r="H31" s="9">
        <f t="shared" si="5"/>
        <v>29</v>
      </c>
      <c r="I31" s="9" t="str">
        <f>F31</f>
        <v/>
      </c>
      <c r="J31" s="9"/>
      <c r="K31" s="9"/>
      <c r="M31" s="80"/>
      <c r="N31" s="80"/>
    </row>
    <row r="32" spans="1:16">
      <c r="A32" s="35">
        <v>10</v>
      </c>
      <c r="B32" s="47" t="s">
        <v>102</v>
      </c>
      <c r="C32" s="38">
        <v>27</v>
      </c>
      <c r="D32" s="9">
        <v>1</v>
      </c>
      <c r="E32" s="47" t="s">
        <v>20</v>
      </c>
      <c r="F32" s="9" t="str">
        <f t="shared" si="3"/>
        <v/>
      </c>
      <c r="G32" s="9" t="str">
        <f t="shared" si="4"/>
        <v/>
      </c>
      <c r="H32" s="9">
        <f t="shared" si="5"/>
        <v>27</v>
      </c>
      <c r="I32" s="9" t="str">
        <f>F32</f>
        <v/>
      </c>
      <c r="J32" s="9" t="str">
        <f>G32</f>
        <v/>
      </c>
      <c r="K32" s="9"/>
      <c r="M32" s="80"/>
      <c r="N32" s="78"/>
    </row>
    <row r="33" spans="1:16">
      <c r="A33" s="35"/>
      <c r="B33" s="47" t="s">
        <v>44</v>
      </c>
      <c r="C33" s="38">
        <v>27</v>
      </c>
      <c r="D33" s="9">
        <v>1</v>
      </c>
      <c r="E33" s="47" t="s">
        <v>20</v>
      </c>
      <c r="F33" s="9" t="str">
        <f t="shared" si="3"/>
        <v/>
      </c>
      <c r="G33" s="9" t="str">
        <f t="shared" si="4"/>
        <v/>
      </c>
      <c r="H33" s="9">
        <f t="shared" si="5"/>
        <v>27</v>
      </c>
      <c r="I33" s="9" t="str">
        <f>F33</f>
        <v/>
      </c>
      <c r="J33" s="9" t="str">
        <f>G33</f>
        <v/>
      </c>
      <c r="K33" s="9"/>
      <c r="M33" s="80"/>
      <c r="N33" s="80"/>
    </row>
    <row r="34" spans="1:16">
      <c r="A34" s="35">
        <v>12</v>
      </c>
      <c r="B34" s="46" t="s">
        <v>39</v>
      </c>
      <c r="C34" s="38">
        <v>26</v>
      </c>
      <c r="D34" s="9">
        <v>1</v>
      </c>
      <c r="E34" s="46" t="s">
        <v>59</v>
      </c>
      <c r="F34" s="9">
        <f t="shared" si="3"/>
        <v>26</v>
      </c>
      <c r="G34" s="9" t="str">
        <f t="shared" si="4"/>
        <v/>
      </c>
      <c r="H34" s="9" t="str">
        <f t="shared" si="5"/>
        <v/>
      </c>
      <c r="I34" s="9"/>
      <c r="J34" s="9"/>
      <c r="K34" s="9" t="str">
        <f>H34</f>
        <v/>
      </c>
      <c r="M34" s="80"/>
      <c r="N34" s="78"/>
      <c r="O34" s="8"/>
      <c r="P34" s="8"/>
    </row>
    <row r="35" spans="1:16">
      <c r="A35" s="35">
        <v>13</v>
      </c>
      <c r="B35" s="47" t="s">
        <v>84</v>
      </c>
      <c r="C35" s="38">
        <v>25</v>
      </c>
      <c r="D35" s="9">
        <v>1</v>
      </c>
      <c r="E35" s="47" t="s">
        <v>20</v>
      </c>
      <c r="F35" s="9" t="str">
        <f t="shared" si="3"/>
        <v/>
      </c>
      <c r="G35" s="9" t="str">
        <f t="shared" si="4"/>
        <v/>
      </c>
      <c r="H35" s="9">
        <f t="shared" si="5"/>
        <v>25</v>
      </c>
      <c r="I35" s="9" t="str">
        <f>F35</f>
        <v/>
      </c>
      <c r="J35" s="9"/>
      <c r="K35" s="9"/>
      <c r="M35" s="80"/>
      <c r="N35" s="78"/>
    </row>
    <row r="36" spans="1:16">
      <c r="A36" s="35">
        <v>14</v>
      </c>
      <c r="B36" s="45" t="s">
        <v>103</v>
      </c>
      <c r="C36" s="39">
        <v>21</v>
      </c>
      <c r="D36" s="9">
        <v>1</v>
      </c>
      <c r="E36" s="45" t="s">
        <v>18</v>
      </c>
      <c r="F36" s="9" t="str">
        <f t="shared" si="3"/>
        <v/>
      </c>
      <c r="G36" s="9">
        <f t="shared" si="4"/>
        <v>21</v>
      </c>
      <c r="H36" s="9" t="str">
        <f t="shared" si="5"/>
        <v/>
      </c>
      <c r="I36" s="9" t="str">
        <f>F36</f>
        <v/>
      </c>
      <c r="J36" s="9">
        <f>G36</f>
        <v>21</v>
      </c>
      <c r="K36" s="9"/>
      <c r="M36" s="80"/>
      <c r="N36" s="78"/>
    </row>
    <row r="37" spans="1:16">
      <c r="A37" s="35">
        <v>15</v>
      </c>
      <c r="B37" s="47" t="s">
        <v>48</v>
      </c>
      <c r="C37" s="38">
        <v>16</v>
      </c>
      <c r="D37" s="9">
        <v>1</v>
      </c>
      <c r="E37" s="47" t="s">
        <v>20</v>
      </c>
      <c r="F37" s="9" t="str">
        <f t="shared" si="3"/>
        <v/>
      </c>
      <c r="G37" s="9" t="str">
        <f t="shared" si="4"/>
        <v/>
      </c>
      <c r="H37" s="9">
        <f t="shared" si="5"/>
        <v>16</v>
      </c>
      <c r="I37" s="9" t="str">
        <f>F37</f>
        <v/>
      </c>
      <c r="J37" s="9"/>
      <c r="K37" s="9"/>
      <c r="M37" s="80"/>
      <c r="N37" s="78"/>
      <c r="O37" s="8"/>
      <c r="P37" s="8"/>
    </row>
    <row r="38" spans="1:16">
      <c r="A38" s="35">
        <v>16</v>
      </c>
      <c r="B38" s="47" t="s">
        <v>104</v>
      </c>
      <c r="C38" s="38" t="s">
        <v>80</v>
      </c>
      <c r="D38" s="9">
        <v>1</v>
      </c>
      <c r="E38" s="47" t="s">
        <v>20</v>
      </c>
      <c r="F38" s="9" t="str">
        <f t="shared" si="3"/>
        <v/>
      </c>
      <c r="G38" s="9" t="str">
        <f t="shared" si="4"/>
        <v/>
      </c>
      <c r="H38" s="9" t="str">
        <f t="shared" si="5"/>
        <v>NC</v>
      </c>
      <c r="I38" s="9" t="str">
        <f>F38</f>
        <v/>
      </c>
      <c r="J38" s="9"/>
      <c r="K38" s="9"/>
      <c r="M38" s="80"/>
      <c r="N38" s="78"/>
      <c r="O38" s="8"/>
      <c r="P38" s="8"/>
    </row>
    <row r="39" spans="1:16">
      <c r="A39" s="97"/>
      <c r="B39" s="95"/>
      <c r="C39" s="95"/>
      <c r="D39" s="95"/>
      <c r="E39" s="48"/>
      <c r="F39" s="16"/>
      <c r="G39" s="16"/>
      <c r="H39" s="16"/>
      <c r="I39" s="16"/>
      <c r="J39" s="16"/>
      <c r="K39" s="16"/>
      <c r="M39" s="80"/>
      <c r="N39" s="80"/>
      <c r="O39" s="8"/>
      <c r="P39" s="8"/>
    </row>
    <row r="40" spans="1:16" s="17" customFormat="1">
      <c r="A40" s="6"/>
      <c r="B40" s="7" t="s">
        <v>28</v>
      </c>
      <c r="C40" s="6"/>
      <c r="D40" s="6"/>
      <c r="F40" s="25" t="str">
        <f>IF(E39="Bleue",$C40,"")</f>
        <v/>
      </c>
      <c r="G40" s="25" t="str">
        <f>IF(E39="Rouge",$C40,"")</f>
        <v/>
      </c>
      <c r="H40" s="25"/>
      <c r="I40" s="32"/>
      <c r="J40" s="32"/>
      <c r="K40" s="32"/>
      <c r="M40" s="80"/>
    </row>
    <row r="41" spans="1:16" ht="38.25">
      <c r="A41" s="26" t="s">
        <v>0</v>
      </c>
      <c r="B41" s="31" t="s">
        <v>13</v>
      </c>
      <c r="C41" s="26" t="s">
        <v>4</v>
      </c>
      <c r="D41" s="26" t="s">
        <v>5</v>
      </c>
      <c r="E41" s="16"/>
      <c r="F41" s="16"/>
      <c r="G41" s="16"/>
      <c r="H41" s="16"/>
      <c r="I41" s="16"/>
      <c r="J41" s="16"/>
      <c r="K41" s="16"/>
      <c r="M41" s="80"/>
      <c r="N41" s="8"/>
      <c r="O41" s="8"/>
      <c r="P41" s="8"/>
    </row>
    <row r="42" spans="1:16">
      <c r="A42" s="9">
        <v>1</v>
      </c>
      <c r="B42" s="46" t="s">
        <v>55</v>
      </c>
      <c r="C42" s="38">
        <v>9</v>
      </c>
      <c r="D42" s="9">
        <v>15</v>
      </c>
      <c r="E42" s="16"/>
      <c r="F42" s="16"/>
      <c r="G42" s="16"/>
      <c r="H42" s="16"/>
      <c r="I42" s="16"/>
      <c r="J42" s="16"/>
      <c r="K42" s="16"/>
      <c r="M42" s="80"/>
      <c r="N42" s="8"/>
      <c r="O42" s="8"/>
      <c r="P42" s="8"/>
    </row>
    <row r="43" spans="1:16">
      <c r="A43" s="9">
        <v>2</v>
      </c>
      <c r="B43" s="46" t="s">
        <v>22</v>
      </c>
      <c r="C43" s="38">
        <v>8</v>
      </c>
      <c r="D43" s="9">
        <v>12</v>
      </c>
      <c r="E43" s="16"/>
      <c r="F43" s="16"/>
      <c r="G43" s="16"/>
      <c r="H43" s="16"/>
      <c r="I43" s="16"/>
      <c r="J43" s="16"/>
      <c r="K43" s="16"/>
      <c r="M43" s="80"/>
      <c r="N43" s="8"/>
      <c r="O43" s="8"/>
      <c r="P43" s="8"/>
    </row>
    <row r="44" spans="1:16">
      <c r="A44" s="9">
        <v>3</v>
      </c>
      <c r="B44" s="47" t="s">
        <v>96</v>
      </c>
      <c r="C44" s="38">
        <v>5</v>
      </c>
      <c r="D44" s="9">
        <v>9</v>
      </c>
      <c r="E44" s="16"/>
      <c r="F44" s="16"/>
      <c r="G44" s="16"/>
      <c r="H44" s="16"/>
      <c r="I44" s="16"/>
      <c r="J44" s="16"/>
      <c r="K44" s="16"/>
      <c r="M44" s="80"/>
      <c r="N44" s="8"/>
      <c r="O44" s="8"/>
      <c r="P44" s="8"/>
    </row>
    <row r="45" spans="1:16">
      <c r="A45" s="9">
        <v>4</v>
      </c>
      <c r="B45" s="46" t="s">
        <v>32</v>
      </c>
      <c r="C45" s="38">
        <v>5</v>
      </c>
      <c r="D45" s="23">
        <v>7</v>
      </c>
      <c r="E45" s="16"/>
      <c r="F45" s="16"/>
      <c r="G45" s="16"/>
      <c r="H45" s="16"/>
      <c r="I45" s="16"/>
      <c r="J45" s="16"/>
      <c r="K45" s="16"/>
      <c r="M45" s="8"/>
      <c r="N45" s="8"/>
      <c r="O45" s="8"/>
      <c r="P45" s="8"/>
    </row>
    <row r="46" spans="1:16">
      <c r="A46" s="9">
        <v>5</v>
      </c>
      <c r="B46" s="45" t="s">
        <v>23</v>
      </c>
      <c r="C46" s="38">
        <v>5</v>
      </c>
      <c r="D46" s="23">
        <v>7</v>
      </c>
      <c r="E46" s="16"/>
      <c r="F46" s="16"/>
      <c r="G46" s="16"/>
      <c r="H46" s="16"/>
      <c r="I46" s="16"/>
      <c r="J46" s="16"/>
      <c r="K46" s="16"/>
      <c r="M46" s="8"/>
      <c r="N46" s="8"/>
      <c r="O46" s="8"/>
      <c r="P46" s="8"/>
    </row>
    <row r="47" spans="1:16">
      <c r="A47" s="9">
        <v>6</v>
      </c>
      <c r="B47" s="45" t="s">
        <v>24</v>
      </c>
      <c r="C47" s="38">
        <v>3</v>
      </c>
      <c r="D47" s="9">
        <v>4</v>
      </c>
      <c r="E47" s="16"/>
      <c r="F47" s="16"/>
      <c r="G47" s="16"/>
      <c r="H47" s="16"/>
      <c r="I47" s="16"/>
      <c r="J47" s="16"/>
      <c r="K47" s="16"/>
      <c r="M47" s="8"/>
      <c r="N47" s="8"/>
      <c r="O47" s="8"/>
      <c r="P47" s="8"/>
    </row>
    <row r="48" spans="1:16">
      <c r="A48" s="9">
        <v>7</v>
      </c>
      <c r="B48" s="47" t="s">
        <v>66</v>
      </c>
      <c r="C48" s="38">
        <v>1</v>
      </c>
      <c r="D48" s="9">
        <v>3</v>
      </c>
      <c r="E48" s="16"/>
      <c r="F48" s="16"/>
      <c r="G48" s="16"/>
      <c r="H48" s="16"/>
      <c r="I48" s="16"/>
      <c r="J48" s="16"/>
      <c r="K48" s="16"/>
      <c r="M48" s="8"/>
      <c r="N48" s="8"/>
      <c r="O48" s="8"/>
      <c r="P48" s="8"/>
    </row>
    <row r="49" spans="1:16">
      <c r="A49" s="97"/>
      <c r="B49" s="95"/>
      <c r="C49" s="95"/>
      <c r="D49" s="95"/>
      <c r="E49" s="16"/>
      <c r="F49" s="16"/>
      <c r="G49" s="16"/>
      <c r="H49" s="16"/>
      <c r="I49" s="16"/>
      <c r="J49" s="16"/>
      <c r="K49" s="16"/>
      <c r="M49" s="17"/>
      <c r="N49" s="8"/>
      <c r="O49" s="8"/>
      <c r="P49" s="8"/>
    </row>
    <row r="50" spans="1:16" s="17" customFormat="1">
      <c r="A50" s="58"/>
      <c r="B50" s="59" t="s">
        <v>26</v>
      </c>
      <c r="C50" s="58"/>
      <c r="D50" s="58"/>
      <c r="F50" s="25" t="str">
        <f>IF(E50="Bleue",$C50,"")</f>
        <v/>
      </c>
      <c r="G50" s="25" t="str">
        <f>IF(E50="Rouge",$C50,"")</f>
        <v/>
      </c>
      <c r="H50" s="25"/>
      <c r="I50" s="32"/>
      <c r="J50" s="32"/>
      <c r="K50" s="32"/>
      <c r="M50" s="8"/>
    </row>
    <row r="51" spans="1:16" ht="38.25">
      <c r="A51" s="26" t="s">
        <v>0</v>
      </c>
      <c r="B51" s="31" t="s">
        <v>13</v>
      </c>
      <c r="C51" s="26" t="s">
        <v>4</v>
      </c>
      <c r="D51" s="26" t="s">
        <v>5</v>
      </c>
      <c r="E51" s="16"/>
      <c r="F51" s="16"/>
      <c r="G51" s="16"/>
      <c r="H51" s="16"/>
      <c r="I51" s="16"/>
      <c r="J51" s="16"/>
      <c r="K51" s="16"/>
      <c r="M51" s="8"/>
      <c r="N51" s="8"/>
      <c r="O51" s="8"/>
      <c r="P51" s="8"/>
    </row>
    <row r="52" spans="1:16">
      <c r="A52" s="35">
        <v>1</v>
      </c>
      <c r="B52" s="47" t="s">
        <v>102</v>
      </c>
      <c r="C52" s="38">
        <v>19</v>
      </c>
      <c r="D52" s="9">
        <v>15</v>
      </c>
      <c r="E52" s="16"/>
      <c r="F52" s="16"/>
      <c r="G52" s="16"/>
      <c r="H52" s="16"/>
      <c r="I52" s="16"/>
      <c r="J52" s="16"/>
      <c r="K52" s="16"/>
      <c r="M52" s="8"/>
      <c r="N52" s="8"/>
      <c r="O52" s="8"/>
      <c r="P52" s="8"/>
    </row>
    <row r="53" spans="1:16">
      <c r="A53" s="35">
        <v>2</v>
      </c>
      <c r="B53" s="46" t="s">
        <v>100</v>
      </c>
      <c r="C53" s="38">
        <v>15</v>
      </c>
      <c r="D53" s="9">
        <v>12</v>
      </c>
      <c r="E53" s="16"/>
      <c r="F53" s="16"/>
      <c r="G53" s="16"/>
      <c r="H53" s="16"/>
      <c r="I53" s="16"/>
      <c r="J53" s="16"/>
      <c r="K53" s="16"/>
      <c r="M53" s="8"/>
      <c r="N53" s="8"/>
      <c r="O53" s="8"/>
      <c r="P53" s="8"/>
    </row>
    <row r="54" spans="1:16">
      <c r="A54" s="35">
        <v>3</v>
      </c>
      <c r="B54" s="47" t="s">
        <v>97</v>
      </c>
      <c r="C54" s="39">
        <v>12</v>
      </c>
      <c r="D54" s="9">
        <v>9</v>
      </c>
      <c r="E54" s="16"/>
      <c r="F54" s="16"/>
      <c r="G54" s="16"/>
      <c r="H54" s="16"/>
      <c r="I54" s="16"/>
      <c r="J54" s="16"/>
      <c r="K54" s="16"/>
      <c r="M54" s="8"/>
      <c r="N54" s="8"/>
      <c r="O54" s="8"/>
      <c r="P54" s="8"/>
    </row>
    <row r="55" spans="1:16">
      <c r="A55" s="35"/>
      <c r="B55" s="47" t="s">
        <v>35</v>
      </c>
      <c r="C55" s="39">
        <v>12</v>
      </c>
      <c r="D55" s="23">
        <v>9</v>
      </c>
      <c r="E55" s="16"/>
    </row>
    <row r="56" spans="1:16">
      <c r="A56" s="35">
        <v>5</v>
      </c>
      <c r="B56" s="47" t="s">
        <v>99</v>
      </c>
      <c r="C56" s="38">
        <v>11</v>
      </c>
      <c r="D56" s="23">
        <v>5</v>
      </c>
      <c r="E56" s="16"/>
      <c r="F56" s="16"/>
      <c r="G56" s="16"/>
      <c r="H56" s="16"/>
      <c r="I56" s="16"/>
      <c r="J56" s="16"/>
      <c r="K56" s="16"/>
      <c r="M56" s="8"/>
      <c r="N56" s="8"/>
      <c r="O56" s="8"/>
      <c r="P56" s="8"/>
    </row>
    <row r="57" spans="1:16">
      <c r="A57" s="35">
        <v>6</v>
      </c>
      <c r="B57" s="47" t="s">
        <v>44</v>
      </c>
      <c r="C57" s="39">
        <v>10</v>
      </c>
      <c r="D57" s="9">
        <v>4</v>
      </c>
      <c r="E57" s="16"/>
      <c r="F57" s="16"/>
      <c r="G57" s="16"/>
      <c r="H57" s="16"/>
      <c r="I57" s="16"/>
      <c r="J57" s="16"/>
      <c r="K57" s="16"/>
      <c r="M57" s="8"/>
      <c r="N57" s="8"/>
      <c r="O57" s="8"/>
      <c r="P57" s="8"/>
    </row>
    <row r="58" spans="1:16">
      <c r="A58" s="35"/>
      <c r="B58" s="46" t="s">
        <v>39</v>
      </c>
      <c r="C58" s="38">
        <v>10</v>
      </c>
      <c r="D58" s="9">
        <v>4</v>
      </c>
      <c r="E58" s="16"/>
      <c r="F58" s="16"/>
      <c r="G58" s="16"/>
      <c r="H58" s="16"/>
      <c r="I58" s="16"/>
      <c r="J58" s="16"/>
      <c r="K58" s="16"/>
      <c r="M58" s="8"/>
      <c r="N58" s="8"/>
      <c r="O58" s="8"/>
      <c r="P58" s="8"/>
    </row>
    <row r="59" spans="1:16">
      <c r="A59" s="35">
        <v>8</v>
      </c>
      <c r="B59" s="46" t="s">
        <v>42</v>
      </c>
      <c r="C59" s="38">
        <v>9</v>
      </c>
      <c r="D59" s="9">
        <v>2</v>
      </c>
      <c r="E59" s="16"/>
    </row>
    <row r="60" spans="1:16">
      <c r="A60" s="35"/>
      <c r="B60" s="47" t="s">
        <v>37</v>
      </c>
      <c r="C60" s="39">
        <v>9</v>
      </c>
      <c r="D60" s="9">
        <v>2</v>
      </c>
      <c r="E60" s="16"/>
    </row>
    <row r="61" spans="1:16">
      <c r="A61" s="35">
        <v>10</v>
      </c>
      <c r="B61" s="46" t="s">
        <v>98</v>
      </c>
      <c r="C61" s="38">
        <v>7</v>
      </c>
      <c r="D61" s="9">
        <v>1</v>
      </c>
      <c r="E61" s="16"/>
    </row>
    <row r="62" spans="1:16">
      <c r="A62" s="35"/>
      <c r="B62" s="47" t="s">
        <v>84</v>
      </c>
      <c r="C62" s="39">
        <v>7</v>
      </c>
      <c r="D62" s="9">
        <v>1</v>
      </c>
      <c r="E62" s="16"/>
      <c r="F62" s="16"/>
      <c r="G62" s="16"/>
      <c r="H62" s="16"/>
      <c r="I62" s="16"/>
      <c r="J62" s="16"/>
      <c r="K62" s="16"/>
      <c r="M62" s="8"/>
      <c r="N62" s="8"/>
      <c r="O62" s="8"/>
      <c r="P62" s="8"/>
    </row>
    <row r="63" spans="1:16">
      <c r="A63" s="35">
        <v>12</v>
      </c>
      <c r="B63" s="45" t="s">
        <v>38</v>
      </c>
      <c r="C63" s="38">
        <v>5</v>
      </c>
      <c r="D63" s="9">
        <v>1</v>
      </c>
      <c r="E63" s="16"/>
    </row>
    <row r="64" spans="1:16">
      <c r="A64" s="35">
        <v>13</v>
      </c>
      <c r="B64" s="45" t="s">
        <v>101</v>
      </c>
      <c r="C64" s="39">
        <v>3</v>
      </c>
      <c r="D64" s="9">
        <v>1</v>
      </c>
      <c r="E64" s="16"/>
    </row>
    <row r="65" spans="1:5">
      <c r="A65" s="35">
        <v>14</v>
      </c>
      <c r="B65" s="45" t="s">
        <v>103</v>
      </c>
      <c r="C65" s="38">
        <v>2</v>
      </c>
      <c r="D65" s="9">
        <v>1</v>
      </c>
      <c r="E65" s="16"/>
    </row>
    <row r="66" spans="1:5">
      <c r="A66" s="35"/>
      <c r="B66" s="47" t="s">
        <v>48</v>
      </c>
      <c r="C66" s="38">
        <v>2</v>
      </c>
      <c r="D66" s="9">
        <v>1</v>
      </c>
      <c r="E66" s="16"/>
    </row>
    <row r="67" spans="1:5">
      <c r="A67" s="35">
        <v>16</v>
      </c>
      <c r="B67" s="47" t="s">
        <v>104</v>
      </c>
      <c r="C67" s="38" t="s">
        <v>106</v>
      </c>
      <c r="D67" s="9">
        <v>1</v>
      </c>
      <c r="E67" s="16"/>
    </row>
    <row r="68" spans="1:5">
      <c r="E68" s="16"/>
    </row>
    <row r="69" spans="1:5">
      <c r="E69" s="16"/>
    </row>
    <row r="70" spans="1:5">
      <c r="E70" s="16"/>
    </row>
    <row r="71" spans="1:5">
      <c r="E71" s="16"/>
    </row>
    <row r="72" spans="1:5">
      <c r="E72" s="16"/>
    </row>
    <row r="73" spans="1:5">
      <c r="E73" s="16"/>
    </row>
    <row r="74" spans="1:5">
      <c r="E74" s="16"/>
    </row>
    <row r="75" spans="1:5">
      <c r="E75" s="16"/>
    </row>
    <row r="76" spans="1:5">
      <c r="E76" s="16"/>
    </row>
  </sheetData>
  <sortState ref="B52:C66">
    <sortCondition descending="1" ref="C52:C66"/>
  </sortState>
  <mergeCells count="5">
    <mergeCell ref="A1:D1"/>
    <mergeCell ref="A8:D8"/>
    <mergeCell ref="A20:D20"/>
    <mergeCell ref="A39:D39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sqref="A1:D2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5" customWidth="1"/>
    <col min="10" max="11" width="11.42578125" style="25"/>
    <col min="12" max="16" width="11.42578125" style="16"/>
    <col min="17" max="16384" width="11.42578125" style="8"/>
  </cols>
  <sheetData>
    <row r="1" spans="1:16">
      <c r="A1" s="85" t="s">
        <v>107</v>
      </c>
      <c r="B1" s="85"/>
      <c r="C1" s="85"/>
      <c r="D1" s="85"/>
      <c r="E1" s="8" t="s">
        <v>14</v>
      </c>
      <c r="F1" s="41">
        <f>COUNTA(F13:F36)</f>
        <v>22</v>
      </c>
      <c r="G1" s="63">
        <f>COUNTA(G13:G36)</f>
        <v>22</v>
      </c>
      <c r="H1" s="64">
        <f>COUNTA(H13:H36)</f>
        <v>22</v>
      </c>
    </row>
    <row r="2" spans="1:16">
      <c r="A2" s="48" t="s">
        <v>108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5"/>
      <c r="H3" s="11"/>
      <c r="I3" s="32"/>
      <c r="J3" s="32"/>
      <c r="K3" s="32"/>
      <c r="L3" s="17"/>
      <c r="M3" s="9">
        <v>12</v>
      </c>
      <c r="N3" s="17"/>
      <c r="O3" s="17"/>
      <c r="P3" s="17"/>
    </row>
    <row r="4" spans="1:16" s="1" customFormat="1" ht="38.25">
      <c r="A4" s="2" t="s">
        <v>0</v>
      </c>
      <c r="B4" s="28" t="s">
        <v>8</v>
      </c>
      <c r="C4" s="10" t="s">
        <v>4</v>
      </c>
      <c r="D4" s="10" t="s">
        <v>5</v>
      </c>
      <c r="E4" s="49" t="s">
        <v>11</v>
      </c>
      <c r="F4" s="50" t="s">
        <v>12</v>
      </c>
      <c r="G4" s="51" t="s">
        <v>12</v>
      </c>
      <c r="H4" s="54" t="s">
        <v>12</v>
      </c>
      <c r="I4" s="37" t="s">
        <v>109</v>
      </c>
      <c r="J4" s="32"/>
      <c r="K4" s="32"/>
      <c r="L4" s="17"/>
      <c r="M4" s="9">
        <v>9</v>
      </c>
      <c r="N4" s="17"/>
      <c r="O4" s="17"/>
      <c r="P4" s="17"/>
    </row>
    <row r="5" spans="1:16" s="1" customFormat="1">
      <c r="A5" s="9">
        <v>1</v>
      </c>
      <c r="B5" s="47" t="s">
        <v>20</v>
      </c>
      <c r="C5" s="23">
        <f>H5</f>
        <v>153</v>
      </c>
      <c r="D5" s="23">
        <v>3</v>
      </c>
      <c r="E5" s="8"/>
      <c r="F5" s="24"/>
      <c r="G5" s="24"/>
      <c r="H5" s="9">
        <f>SUM(K$12:K$109)</f>
        <v>153</v>
      </c>
      <c r="I5" s="32"/>
      <c r="J5" s="32"/>
      <c r="K5" s="32"/>
      <c r="L5" s="17"/>
      <c r="M5" s="23">
        <v>7</v>
      </c>
      <c r="N5" s="17"/>
      <c r="O5" s="17"/>
      <c r="P5" s="17"/>
    </row>
    <row r="6" spans="1:16" s="1" customFormat="1">
      <c r="A6" s="9">
        <v>2</v>
      </c>
      <c r="B6" s="76" t="s">
        <v>59</v>
      </c>
      <c r="C6" s="23">
        <f>F6</f>
        <v>141</v>
      </c>
      <c r="D6" s="23">
        <v>2</v>
      </c>
      <c r="E6" s="12"/>
      <c r="F6" s="9">
        <f>SUM(I$13:I108)</f>
        <v>141</v>
      </c>
      <c r="G6" s="22"/>
      <c r="H6" s="22"/>
      <c r="I6" s="32"/>
      <c r="J6" s="32"/>
      <c r="K6" s="32"/>
      <c r="L6" s="17"/>
      <c r="M6" s="23">
        <v>5</v>
      </c>
      <c r="N6" s="17"/>
      <c r="O6" s="17"/>
      <c r="P6" s="17"/>
    </row>
    <row r="7" spans="1:16" s="13" customFormat="1">
      <c r="A7" s="67">
        <v>3</v>
      </c>
      <c r="B7" s="63" t="s">
        <v>18</v>
      </c>
      <c r="C7" s="68">
        <f>G7</f>
        <v>125</v>
      </c>
      <c r="D7" s="68">
        <v>1</v>
      </c>
      <c r="E7" s="8"/>
      <c r="F7" s="24"/>
      <c r="G7" s="9">
        <f>SUM(J$12:J$108)</f>
        <v>125</v>
      </c>
      <c r="H7" s="22"/>
      <c r="I7" s="33"/>
      <c r="J7" s="33"/>
      <c r="K7" s="33"/>
      <c r="L7" s="18"/>
      <c r="M7" s="9">
        <v>4</v>
      </c>
      <c r="N7" s="18"/>
      <c r="O7" s="18"/>
      <c r="P7" s="18"/>
    </row>
    <row r="8" spans="1:16">
      <c r="A8" s="92"/>
      <c r="B8" s="93"/>
      <c r="C8" s="93"/>
      <c r="D8" s="94"/>
      <c r="E8" s="16"/>
      <c r="F8" s="16"/>
      <c r="G8" s="16"/>
      <c r="H8" s="16"/>
      <c r="I8" s="16"/>
      <c r="J8" s="16"/>
      <c r="K8" s="16"/>
      <c r="M8" s="9">
        <v>3</v>
      </c>
      <c r="N8" s="8"/>
      <c r="O8" s="8"/>
      <c r="P8" s="8"/>
    </row>
    <row r="9" spans="1:16" customFormat="1">
      <c r="A9" s="19"/>
      <c r="B9" s="20" t="s">
        <v>10</v>
      </c>
      <c r="C9" s="19"/>
      <c r="D9" s="19"/>
      <c r="E9" s="12"/>
      <c r="F9" s="12"/>
      <c r="G9" s="12"/>
      <c r="H9" s="12"/>
      <c r="I9" s="34"/>
      <c r="J9" s="34"/>
      <c r="K9" s="34"/>
      <c r="L9" s="3"/>
      <c r="M9" s="9">
        <v>2</v>
      </c>
      <c r="N9" s="3"/>
      <c r="O9" s="3"/>
      <c r="P9" s="3"/>
    </row>
    <row r="10" spans="1:16" s="13" customFormat="1">
      <c r="A10" s="14"/>
      <c r="B10" s="21"/>
      <c r="C10" s="14"/>
      <c r="D10" s="14"/>
      <c r="E10" s="12"/>
      <c r="F10" s="12"/>
      <c r="G10" s="12"/>
      <c r="H10" s="12"/>
      <c r="I10" s="33"/>
      <c r="J10" s="33"/>
      <c r="K10" s="33"/>
      <c r="L10" s="18"/>
      <c r="M10" s="9">
        <v>1</v>
      </c>
      <c r="N10" s="18"/>
      <c r="O10" s="18"/>
      <c r="P10" s="18"/>
    </row>
    <row r="11" spans="1:16" s="17" customFormat="1">
      <c r="A11" s="52"/>
      <c r="B11" s="53" t="s">
        <v>21</v>
      </c>
      <c r="C11" s="52"/>
      <c r="D11" s="52"/>
      <c r="E11" s="43"/>
      <c r="F11" s="43"/>
      <c r="G11" s="43"/>
      <c r="H11" s="44"/>
      <c r="I11" s="44"/>
      <c r="J11" s="44"/>
      <c r="K11" s="44"/>
      <c r="M11" s="9">
        <v>1</v>
      </c>
    </row>
    <row r="12" spans="1:16" ht="38.25">
      <c r="A12" s="26" t="s">
        <v>0</v>
      </c>
      <c r="B12" s="31" t="s">
        <v>13</v>
      </c>
      <c r="C12" s="26" t="s">
        <v>4</v>
      </c>
      <c r="D12" s="26" t="s">
        <v>5</v>
      </c>
      <c r="E12" s="16"/>
      <c r="F12" s="25" t="s">
        <v>59</v>
      </c>
      <c r="G12" s="25" t="s">
        <v>18</v>
      </c>
      <c r="H12" s="25" t="s">
        <v>20</v>
      </c>
      <c r="I12" s="2" t="s">
        <v>74</v>
      </c>
      <c r="J12" s="2" t="s">
        <v>29</v>
      </c>
      <c r="K12" s="2" t="s">
        <v>31</v>
      </c>
      <c r="M12" s="67"/>
    </row>
    <row r="13" spans="1:16">
      <c r="A13" s="35">
        <v>1</v>
      </c>
      <c r="B13" s="46" t="s">
        <v>32</v>
      </c>
      <c r="C13" s="38">
        <v>32</v>
      </c>
      <c r="D13" s="9">
        <v>15</v>
      </c>
      <c r="E13" s="46" t="s">
        <v>19</v>
      </c>
      <c r="F13" s="9">
        <f t="shared" ref="F13:F18" si="0">IF(E13="TGS",$C13,"")</f>
        <v>32</v>
      </c>
      <c r="G13" s="9" t="str">
        <f t="shared" ref="G13:G18" si="1">IF(E13="OMEGA",$C13,"")</f>
        <v/>
      </c>
      <c r="H13" s="9" t="str">
        <f t="shared" ref="H13:H18" si="2">IF(E13="TIS",$C13,"")</f>
        <v/>
      </c>
      <c r="I13" s="9">
        <f>F13</f>
        <v>32</v>
      </c>
      <c r="J13" s="9"/>
      <c r="K13" s="9" t="str">
        <f>H13</f>
        <v/>
      </c>
      <c r="M13" s="80"/>
      <c r="N13" s="78"/>
      <c r="O13" s="8"/>
      <c r="P13" s="8"/>
    </row>
    <row r="14" spans="1:16">
      <c r="A14" s="35">
        <v>2</v>
      </c>
      <c r="B14" s="47" t="s">
        <v>65</v>
      </c>
      <c r="C14" s="38">
        <v>31</v>
      </c>
      <c r="D14" s="9">
        <v>12</v>
      </c>
      <c r="E14" s="47" t="s">
        <v>20</v>
      </c>
      <c r="F14" s="9" t="str">
        <f t="shared" si="0"/>
        <v/>
      </c>
      <c r="G14" s="9" t="str">
        <f t="shared" si="1"/>
        <v/>
      </c>
      <c r="H14" s="9">
        <f t="shared" si="2"/>
        <v>31</v>
      </c>
      <c r="I14" s="9"/>
      <c r="J14" s="9"/>
      <c r="K14" s="9"/>
      <c r="M14" s="79"/>
      <c r="N14" s="78"/>
      <c r="O14" s="8"/>
      <c r="P14" s="8"/>
    </row>
    <row r="15" spans="1:16">
      <c r="A15" s="35">
        <v>3</v>
      </c>
      <c r="B15" s="45" t="s">
        <v>24</v>
      </c>
      <c r="C15" s="38">
        <v>29</v>
      </c>
      <c r="D15" s="9">
        <v>9</v>
      </c>
      <c r="E15" s="45" t="s">
        <v>18</v>
      </c>
      <c r="F15" s="9" t="str">
        <f t="shared" si="0"/>
        <v/>
      </c>
      <c r="G15" s="9">
        <f t="shared" si="1"/>
        <v>29</v>
      </c>
      <c r="H15" s="9" t="str">
        <f t="shared" si="2"/>
        <v/>
      </c>
      <c r="I15" s="9" t="str">
        <f>F15</f>
        <v/>
      </c>
      <c r="J15" s="9">
        <f>G15</f>
        <v>29</v>
      </c>
      <c r="K15" s="9" t="str">
        <f>H15</f>
        <v/>
      </c>
      <c r="M15" s="79"/>
      <c r="N15" s="78"/>
      <c r="O15" s="8"/>
      <c r="P15" s="8"/>
    </row>
    <row r="16" spans="1:16">
      <c r="A16" s="35">
        <v>4</v>
      </c>
      <c r="B16" s="46" t="s">
        <v>22</v>
      </c>
      <c r="C16" s="38">
        <v>28</v>
      </c>
      <c r="D16" s="23">
        <v>7</v>
      </c>
      <c r="E16" s="46" t="s">
        <v>19</v>
      </c>
      <c r="F16" s="9">
        <f t="shared" si="0"/>
        <v>28</v>
      </c>
      <c r="G16" s="9" t="str">
        <f t="shared" si="1"/>
        <v/>
      </c>
      <c r="H16" s="9" t="str">
        <f t="shared" si="2"/>
        <v/>
      </c>
      <c r="I16" s="9">
        <f>F16</f>
        <v>28</v>
      </c>
      <c r="J16" s="9"/>
      <c r="K16" s="9" t="str">
        <f>H16</f>
        <v/>
      </c>
      <c r="M16" s="78"/>
      <c r="N16" s="78"/>
      <c r="O16" s="8"/>
      <c r="P16" s="8"/>
    </row>
    <row r="17" spans="1:16">
      <c r="A17" s="35">
        <v>5</v>
      </c>
      <c r="B17" s="46" t="s">
        <v>55</v>
      </c>
      <c r="C17" s="38">
        <v>25</v>
      </c>
      <c r="D17" s="23">
        <v>5</v>
      </c>
      <c r="E17" s="46" t="s">
        <v>19</v>
      </c>
      <c r="F17" s="9">
        <f t="shared" si="0"/>
        <v>25</v>
      </c>
      <c r="G17" s="9" t="str">
        <f t="shared" si="1"/>
        <v/>
      </c>
      <c r="H17" s="9" t="str">
        <f t="shared" si="2"/>
        <v/>
      </c>
      <c r="I17" s="9"/>
      <c r="J17" s="9"/>
      <c r="K17" s="9"/>
      <c r="M17" s="80"/>
      <c r="N17" s="78"/>
      <c r="O17" s="8"/>
      <c r="P17" s="8"/>
    </row>
    <row r="18" spans="1:16">
      <c r="A18" s="35">
        <v>6</v>
      </c>
      <c r="B18" s="45" t="s">
        <v>23</v>
      </c>
      <c r="C18" s="38">
        <v>23</v>
      </c>
      <c r="D18" s="9">
        <v>4</v>
      </c>
      <c r="E18" s="45" t="s">
        <v>18</v>
      </c>
      <c r="F18" s="9" t="str">
        <f t="shared" si="0"/>
        <v/>
      </c>
      <c r="G18" s="9">
        <f t="shared" si="1"/>
        <v>23</v>
      </c>
      <c r="H18" s="9" t="str">
        <f t="shared" si="2"/>
        <v/>
      </c>
      <c r="I18" s="9" t="str">
        <f>F18</f>
        <v/>
      </c>
      <c r="J18" s="9">
        <f>G18</f>
        <v>23</v>
      </c>
      <c r="K18" s="9" t="str">
        <f>H18</f>
        <v/>
      </c>
      <c r="M18" s="79"/>
      <c r="N18" s="78"/>
      <c r="O18" s="8"/>
      <c r="P18" s="8"/>
    </row>
    <row r="19" spans="1:16">
      <c r="A19" s="92"/>
      <c r="B19" s="95"/>
      <c r="C19" s="95"/>
      <c r="D19" s="96"/>
      <c r="E19" s="16" t="s">
        <v>73</v>
      </c>
      <c r="F19" s="16"/>
      <c r="G19" s="16"/>
      <c r="H19" s="16"/>
      <c r="I19" s="9"/>
      <c r="J19" s="9"/>
      <c r="K19" s="9"/>
      <c r="M19" s="80"/>
      <c r="N19" s="78"/>
      <c r="O19" s="8"/>
      <c r="P19" s="8"/>
    </row>
    <row r="20" spans="1:16">
      <c r="A20" s="55"/>
      <c r="B20" s="55" t="s">
        <v>27</v>
      </c>
      <c r="C20" s="56"/>
      <c r="D20" s="56"/>
      <c r="E20" s="56" t="s">
        <v>73</v>
      </c>
      <c r="F20" s="56"/>
      <c r="G20" s="56"/>
      <c r="H20" s="57"/>
      <c r="I20" s="9"/>
      <c r="J20" s="9"/>
      <c r="K20" s="9"/>
      <c r="L20" s="8"/>
      <c r="M20" s="80"/>
      <c r="N20" s="80"/>
      <c r="O20" s="8"/>
      <c r="P20" s="8"/>
    </row>
    <row r="21" spans="1:16" ht="38.25">
      <c r="A21" s="26" t="s">
        <v>0</v>
      </c>
      <c r="B21" s="31" t="s">
        <v>13</v>
      </c>
      <c r="C21" s="26" t="s">
        <v>4</v>
      </c>
      <c r="D21" s="26" t="s">
        <v>5</v>
      </c>
      <c r="E21" s="81" t="s">
        <v>73</v>
      </c>
      <c r="F21" s="25" t="s">
        <v>59</v>
      </c>
      <c r="G21" s="25" t="s">
        <v>18</v>
      </c>
      <c r="H21" s="25" t="s">
        <v>20</v>
      </c>
      <c r="I21" s="2" t="s">
        <v>30</v>
      </c>
      <c r="J21" s="2" t="s">
        <v>29</v>
      </c>
      <c r="K21" s="2" t="s">
        <v>31</v>
      </c>
      <c r="M21" s="80"/>
    </row>
    <row r="22" spans="1:16">
      <c r="A22" s="35">
        <v>1</v>
      </c>
      <c r="B22" s="46" t="s">
        <v>39</v>
      </c>
      <c r="C22" s="38">
        <v>43</v>
      </c>
      <c r="D22" s="9">
        <v>15</v>
      </c>
      <c r="E22" s="46" t="s">
        <v>19</v>
      </c>
      <c r="F22" s="9">
        <f t="shared" ref="F22:F36" si="3">IF(E22="TGS",$C22,"")</f>
        <v>43</v>
      </c>
      <c r="G22" s="9" t="str">
        <f t="shared" ref="G22:G36" si="4">IF(E22="OMEGA",$C22,"")</f>
        <v/>
      </c>
      <c r="H22" s="9" t="str">
        <f t="shared" ref="H22:H36" si="5">IF(E22="TIS",$C22,"")</f>
        <v/>
      </c>
      <c r="I22" s="9">
        <f t="shared" ref="I22:I35" si="6">F22</f>
        <v>43</v>
      </c>
      <c r="J22" s="9"/>
      <c r="K22" s="9" t="str">
        <f>H22</f>
        <v/>
      </c>
      <c r="M22" s="80"/>
      <c r="N22" s="78"/>
      <c r="O22" s="8"/>
      <c r="P22" s="8"/>
    </row>
    <row r="23" spans="1:16">
      <c r="A23" s="35">
        <v>2</v>
      </c>
      <c r="B23" s="45" t="s">
        <v>43</v>
      </c>
      <c r="C23" s="39">
        <v>40</v>
      </c>
      <c r="D23" s="9">
        <v>12</v>
      </c>
      <c r="E23" s="45" t="s">
        <v>18</v>
      </c>
      <c r="F23" s="9" t="str">
        <f t="shared" si="3"/>
        <v/>
      </c>
      <c r="G23" s="9">
        <f t="shared" si="4"/>
        <v>40</v>
      </c>
      <c r="H23" s="9" t="str">
        <f t="shared" si="5"/>
        <v/>
      </c>
      <c r="I23" s="9" t="str">
        <f t="shared" si="6"/>
        <v/>
      </c>
      <c r="J23" s="9">
        <f>G23</f>
        <v>40</v>
      </c>
      <c r="K23" s="9" t="str">
        <f>H23</f>
        <v/>
      </c>
      <c r="M23" s="80"/>
      <c r="N23" s="80"/>
    </row>
    <row r="24" spans="1:16">
      <c r="A24" s="35">
        <v>3</v>
      </c>
      <c r="B24" s="47" t="s">
        <v>67</v>
      </c>
      <c r="C24" s="39">
        <v>39</v>
      </c>
      <c r="D24" s="9">
        <v>9</v>
      </c>
      <c r="E24" s="47" t="s">
        <v>20</v>
      </c>
      <c r="F24" s="9" t="str">
        <f t="shared" si="3"/>
        <v/>
      </c>
      <c r="G24" s="9" t="str">
        <f t="shared" si="4"/>
        <v/>
      </c>
      <c r="H24" s="9">
        <f t="shared" si="5"/>
        <v>39</v>
      </c>
      <c r="I24" s="9" t="str">
        <f t="shared" si="6"/>
        <v/>
      </c>
      <c r="J24" s="9" t="str">
        <f>G24</f>
        <v/>
      </c>
      <c r="K24" s="9">
        <f>H24</f>
        <v>39</v>
      </c>
      <c r="M24" s="80"/>
      <c r="N24" s="78"/>
    </row>
    <row r="25" spans="1:16">
      <c r="A25" s="35"/>
      <c r="B25" s="47" t="s">
        <v>35</v>
      </c>
      <c r="C25" s="38">
        <v>39</v>
      </c>
      <c r="D25" s="23">
        <v>9</v>
      </c>
      <c r="E25" s="47" t="s">
        <v>20</v>
      </c>
      <c r="F25" s="9" t="str">
        <f t="shared" si="3"/>
        <v/>
      </c>
      <c r="G25" s="9" t="str">
        <f t="shared" si="4"/>
        <v/>
      </c>
      <c r="H25" s="9">
        <f t="shared" si="5"/>
        <v>39</v>
      </c>
      <c r="I25" s="9" t="str">
        <f t="shared" si="6"/>
        <v/>
      </c>
      <c r="J25" s="9" t="str">
        <f>G25</f>
        <v/>
      </c>
      <c r="K25" s="9">
        <f>H25</f>
        <v>39</v>
      </c>
      <c r="M25" s="80"/>
      <c r="N25" s="78"/>
    </row>
    <row r="26" spans="1:16">
      <c r="A26" s="35">
        <v>5</v>
      </c>
      <c r="B26" s="47" t="s">
        <v>85</v>
      </c>
      <c r="C26" s="39">
        <v>38</v>
      </c>
      <c r="D26" s="23">
        <v>5</v>
      </c>
      <c r="E26" s="47" t="s">
        <v>20</v>
      </c>
      <c r="F26" s="9" t="str">
        <f t="shared" si="3"/>
        <v/>
      </c>
      <c r="G26" s="9" t="str">
        <f t="shared" si="4"/>
        <v/>
      </c>
      <c r="H26" s="9">
        <f t="shared" si="5"/>
        <v>38</v>
      </c>
      <c r="I26" s="9" t="str">
        <f t="shared" si="6"/>
        <v/>
      </c>
      <c r="J26" s="9"/>
      <c r="K26" s="9">
        <f>H26</f>
        <v>38</v>
      </c>
      <c r="M26" s="80"/>
      <c r="N26" s="78"/>
    </row>
    <row r="27" spans="1:16">
      <c r="A27" s="35"/>
      <c r="B27" s="46" t="s">
        <v>42</v>
      </c>
      <c r="C27" s="38">
        <v>38</v>
      </c>
      <c r="D27" s="9">
        <v>5</v>
      </c>
      <c r="E27" s="46" t="s">
        <v>19</v>
      </c>
      <c r="F27" s="9">
        <f t="shared" si="3"/>
        <v>38</v>
      </c>
      <c r="G27" s="9" t="str">
        <f t="shared" si="4"/>
        <v/>
      </c>
      <c r="H27" s="9" t="str">
        <f t="shared" si="5"/>
        <v/>
      </c>
      <c r="I27" s="9">
        <f t="shared" si="6"/>
        <v>38</v>
      </c>
      <c r="J27" s="9" t="str">
        <f>G27</f>
        <v/>
      </c>
      <c r="K27" s="9"/>
      <c r="M27" s="80"/>
      <c r="N27" s="79"/>
    </row>
    <row r="28" spans="1:16">
      <c r="A28" s="35">
        <v>7</v>
      </c>
      <c r="B28" s="47" t="s">
        <v>111</v>
      </c>
      <c r="C28" s="39">
        <v>37</v>
      </c>
      <c r="D28" s="9">
        <v>3</v>
      </c>
      <c r="E28" s="47" t="s">
        <v>20</v>
      </c>
      <c r="F28" s="9" t="str">
        <f t="shared" si="3"/>
        <v/>
      </c>
      <c r="G28" s="9" t="str">
        <f t="shared" si="4"/>
        <v/>
      </c>
      <c r="H28" s="9">
        <f t="shared" si="5"/>
        <v>37</v>
      </c>
      <c r="I28" s="9" t="str">
        <f t="shared" si="6"/>
        <v/>
      </c>
      <c r="J28" s="9"/>
      <c r="K28" s="9">
        <f>H28</f>
        <v>37</v>
      </c>
      <c r="M28" s="80"/>
      <c r="N28" s="78"/>
    </row>
    <row r="29" spans="1:16">
      <c r="A29" s="35">
        <v>8</v>
      </c>
      <c r="B29" s="47" t="s">
        <v>40</v>
      </c>
      <c r="C29" s="38">
        <v>36</v>
      </c>
      <c r="D29" s="9">
        <v>2</v>
      </c>
      <c r="E29" s="47" t="s">
        <v>20</v>
      </c>
      <c r="F29" s="9" t="str">
        <f t="shared" si="3"/>
        <v/>
      </c>
      <c r="G29" s="9" t="str">
        <f t="shared" si="4"/>
        <v/>
      </c>
      <c r="H29" s="9">
        <f t="shared" si="5"/>
        <v>36</v>
      </c>
      <c r="I29" s="9" t="str">
        <f t="shared" si="6"/>
        <v/>
      </c>
      <c r="J29" s="9"/>
      <c r="K29" s="9"/>
      <c r="M29" s="80"/>
      <c r="N29" s="80"/>
    </row>
    <row r="30" spans="1:16">
      <c r="A30" s="35">
        <v>9</v>
      </c>
      <c r="B30" s="45" t="s">
        <v>53</v>
      </c>
      <c r="C30" s="39">
        <v>33</v>
      </c>
      <c r="D30" s="9">
        <v>1</v>
      </c>
      <c r="E30" s="45" t="s">
        <v>18</v>
      </c>
      <c r="F30" s="9" t="str">
        <f t="shared" si="3"/>
        <v/>
      </c>
      <c r="G30" s="9">
        <f t="shared" si="4"/>
        <v>33</v>
      </c>
      <c r="H30" s="9" t="str">
        <f t="shared" si="5"/>
        <v/>
      </c>
      <c r="I30" s="9" t="str">
        <f t="shared" si="6"/>
        <v/>
      </c>
      <c r="J30" s="9">
        <f>G30</f>
        <v>33</v>
      </c>
      <c r="K30" s="9"/>
      <c r="M30" s="80"/>
      <c r="N30" s="80"/>
    </row>
    <row r="31" spans="1:16">
      <c r="A31" s="35">
        <v>10</v>
      </c>
      <c r="B31" s="47" t="s">
        <v>110</v>
      </c>
      <c r="C31" s="39">
        <v>32</v>
      </c>
      <c r="D31" s="9">
        <v>1</v>
      </c>
      <c r="E31" s="47" t="s">
        <v>20</v>
      </c>
      <c r="F31" s="9" t="str">
        <f t="shared" si="3"/>
        <v/>
      </c>
      <c r="G31" s="9" t="str">
        <f t="shared" si="4"/>
        <v/>
      </c>
      <c r="H31" s="9">
        <f t="shared" si="5"/>
        <v>32</v>
      </c>
      <c r="I31" s="9" t="str">
        <f t="shared" si="6"/>
        <v/>
      </c>
      <c r="J31" s="9"/>
      <c r="K31" s="9"/>
      <c r="M31" s="80"/>
      <c r="N31" s="78"/>
    </row>
    <row r="32" spans="1:16">
      <c r="A32" s="35">
        <v>11</v>
      </c>
      <c r="B32" s="47" t="s">
        <v>70</v>
      </c>
      <c r="C32" s="38">
        <v>31</v>
      </c>
      <c r="D32" s="9">
        <v>1</v>
      </c>
      <c r="E32" s="47" t="s">
        <v>20</v>
      </c>
      <c r="F32" s="9" t="str">
        <f t="shared" si="3"/>
        <v/>
      </c>
      <c r="G32" s="9" t="str">
        <f t="shared" si="4"/>
        <v/>
      </c>
      <c r="H32" s="9">
        <f t="shared" si="5"/>
        <v>31</v>
      </c>
      <c r="I32" s="9" t="str">
        <f t="shared" si="6"/>
        <v/>
      </c>
      <c r="J32" s="9" t="str">
        <f>G32</f>
        <v/>
      </c>
      <c r="K32" s="9"/>
      <c r="M32" s="80"/>
      <c r="N32" s="78"/>
      <c r="O32" s="8"/>
      <c r="P32" s="8"/>
    </row>
    <row r="33" spans="1:16">
      <c r="A33" s="35">
        <v>12</v>
      </c>
      <c r="B33" s="47" t="s">
        <v>44</v>
      </c>
      <c r="C33" s="38">
        <v>28</v>
      </c>
      <c r="D33" s="9">
        <v>1</v>
      </c>
      <c r="E33" s="47" t="s">
        <v>20</v>
      </c>
      <c r="F33" s="9" t="str">
        <f t="shared" si="3"/>
        <v/>
      </c>
      <c r="G33" s="9" t="str">
        <f t="shared" si="4"/>
        <v/>
      </c>
      <c r="H33" s="9">
        <f t="shared" si="5"/>
        <v>28</v>
      </c>
      <c r="I33" s="9" t="str">
        <f t="shared" si="6"/>
        <v/>
      </c>
      <c r="J33" s="9" t="str">
        <f>G33</f>
        <v/>
      </c>
      <c r="K33" s="9"/>
      <c r="M33" s="80"/>
      <c r="N33" s="78"/>
    </row>
    <row r="34" spans="1:16">
      <c r="A34" s="35">
        <v>13</v>
      </c>
      <c r="B34" s="47" t="s">
        <v>48</v>
      </c>
      <c r="C34" s="38">
        <v>19</v>
      </c>
      <c r="D34" s="9">
        <v>1</v>
      </c>
      <c r="E34" s="47" t="s">
        <v>20</v>
      </c>
      <c r="F34" s="9" t="str">
        <f t="shared" si="3"/>
        <v/>
      </c>
      <c r="G34" s="9" t="str">
        <f t="shared" si="4"/>
        <v/>
      </c>
      <c r="H34" s="9">
        <f t="shared" si="5"/>
        <v>19</v>
      </c>
      <c r="I34" s="9" t="str">
        <f t="shared" si="6"/>
        <v/>
      </c>
      <c r="J34" s="9"/>
      <c r="K34" s="9"/>
      <c r="M34" s="80"/>
      <c r="N34" s="78"/>
    </row>
    <row r="35" spans="1:16">
      <c r="A35" s="35">
        <v>14</v>
      </c>
      <c r="B35" s="47" t="s">
        <v>69</v>
      </c>
      <c r="C35" s="38">
        <v>17</v>
      </c>
      <c r="D35" s="9">
        <v>1</v>
      </c>
      <c r="E35" s="47" t="s">
        <v>20</v>
      </c>
      <c r="F35" s="9" t="str">
        <f t="shared" si="3"/>
        <v/>
      </c>
      <c r="G35" s="9" t="str">
        <f t="shared" si="4"/>
        <v/>
      </c>
      <c r="H35" s="9">
        <f t="shared" si="5"/>
        <v>17</v>
      </c>
      <c r="I35" s="9" t="str">
        <f t="shared" si="6"/>
        <v/>
      </c>
      <c r="J35" s="9"/>
      <c r="K35" s="9"/>
      <c r="M35" s="80"/>
      <c r="N35" s="78"/>
      <c r="O35" s="8"/>
      <c r="P35" s="8"/>
    </row>
    <row r="36" spans="1:16">
      <c r="A36" s="35">
        <v>15</v>
      </c>
      <c r="B36" s="45" t="s">
        <v>38</v>
      </c>
      <c r="C36" s="39">
        <v>13</v>
      </c>
      <c r="D36" s="9">
        <v>1</v>
      </c>
      <c r="E36" s="45" t="s">
        <v>18</v>
      </c>
      <c r="F36" s="9" t="str">
        <f t="shared" si="3"/>
        <v/>
      </c>
      <c r="G36" s="9">
        <f t="shared" si="4"/>
        <v>13</v>
      </c>
      <c r="H36" s="9" t="str">
        <f t="shared" si="5"/>
        <v/>
      </c>
      <c r="I36" s="9"/>
      <c r="J36" s="9"/>
      <c r="K36" s="9" t="str">
        <f>H36</f>
        <v/>
      </c>
      <c r="M36" s="80"/>
      <c r="N36" s="78"/>
    </row>
    <row r="37" spans="1:16">
      <c r="A37" s="97"/>
      <c r="B37" s="95"/>
      <c r="C37" s="95"/>
      <c r="D37" s="95"/>
      <c r="E37" s="16"/>
      <c r="F37" s="16"/>
      <c r="G37" s="16"/>
      <c r="H37" s="16"/>
      <c r="I37" s="16"/>
      <c r="J37" s="16"/>
      <c r="K37" s="16"/>
      <c r="M37" s="80"/>
      <c r="N37" s="80"/>
      <c r="O37" s="8"/>
      <c r="P37" s="8"/>
    </row>
    <row r="38" spans="1:16" s="17" customFormat="1">
      <c r="A38" s="6"/>
      <c r="B38" s="7" t="s">
        <v>28</v>
      </c>
      <c r="C38" s="6"/>
      <c r="D38" s="6"/>
      <c r="F38" s="25" t="str">
        <f>IF(E38="Bleue",$C38,"")</f>
        <v/>
      </c>
      <c r="G38" s="25" t="str">
        <f>IF(E38="Rouge",$C38,"")</f>
        <v/>
      </c>
      <c r="H38" s="25"/>
      <c r="I38" s="32"/>
      <c r="J38" s="32"/>
      <c r="K38" s="32"/>
      <c r="M38" s="80"/>
    </row>
    <row r="39" spans="1:16" ht="38.25">
      <c r="A39" s="26" t="s">
        <v>0</v>
      </c>
      <c r="B39" s="31" t="s">
        <v>13</v>
      </c>
      <c r="C39" s="26" t="s">
        <v>4</v>
      </c>
      <c r="D39" s="26" t="s">
        <v>5</v>
      </c>
      <c r="E39" s="16"/>
      <c r="F39" s="16"/>
      <c r="G39" s="16"/>
      <c r="H39" s="16"/>
      <c r="I39" s="16"/>
      <c r="J39" s="16"/>
      <c r="K39" s="16"/>
      <c r="M39" s="80"/>
      <c r="N39" s="8"/>
      <c r="O39" s="8"/>
      <c r="P39" s="8"/>
    </row>
    <row r="40" spans="1:16">
      <c r="A40" s="9">
        <v>1</v>
      </c>
      <c r="B40" s="46" t="s">
        <v>22</v>
      </c>
      <c r="C40" s="38">
        <v>9</v>
      </c>
      <c r="D40" s="9">
        <v>15</v>
      </c>
      <c r="E40" s="16"/>
      <c r="F40" s="16"/>
      <c r="G40" s="16"/>
      <c r="H40" s="16"/>
      <c r="I40" s="16"/>
      <c r="J40" s="16"/>
      <c r="K40" s="16"/>
      <c r="M40" s="80"/>
      <c r="N40" s="8"/>
      <c r="O40" s="8"/>
      <c r="P40" s="8"/>
    </row>
    <row r="41" spans="1:16">
      <c r="A41" s="9">
        <v>2</v>
      </c>
      <c r="B41" s="45" t="s">
        <v>23</v>
      </c>
      <c r="C41" s="38">
        <v>5</v>
      </c>
      <c r="D41" s="9">
        <v>12</v>
      </c>
      <c r="E41" s="16"/>
      <c r="F41" s="16"/>
      <c r="G41" s="16"/>
      <c r="H41" s="16"/>
      <c r="I41" s="16"/>
      <c r="J41" s="16"/>
      <c r="K41" s="16"/>
      <c r="M41" s="80"/>
      <c r="N41" s="8"/>
      <c r="O41" s="8"/>
      <c r="P41" s="8"/>
    </row>
    <row r="42" spans="1:16">
      <c r="A42" s="9">
        <v>3</v>
      </c>
      <c r="B42" s="47" t="s">
        <v>65</v>
      </c>
      <c r="C42" s="38">
        <v>4</v>
      </c>
      <c r="D42" s="9">
        <v>9</v>
      </c>
      <c r="E42" s="16"/>
      <c r="F42" s="16"/>
      <c r="G42" s="16"/>
      <c r="H42" s="16"/>
      <c r="I42" s="16"/>
      <c r="J42" s="16"/>
      <c r="K42" s="16"/>
      <c r="M42" s="80"/>
      <c r="N42" s="8"/>
      <c r="O42" s="8"/>
      <c r="P42" s="8"/>
    </row>
    <row r="43" spans="1:16">
      <c r="A43" s="9"/>
      <c r="B43" s="45" t="s">
        <v>24</v>
      </c>
      <c r="C43" s="38">
        <v>4</v>
      </c>
      <c r="D43" s="23">
        <v>9</v>
      </c>
      <c r="E43" s="16"/>
      <c r="F43" s="16"/>
      <c r="G43" s="16"/>
      <c r="H43" s="16"/>
      <c r="I43" s="16"/>
      <c r="J43" s="16"/>
      <c r="K43" s="16"/>
      <c r="M43" s="8"/>
      <c r="N43" s="8"/>
      <c r="O43" s="8"/>
      <c r="P43" s="8"/>
    </row>
    <row r="44" spans="1:16">
      <c r="A44" s="9">
        <v>5</v>
      </c>
      <c r="B44" s="46" t="s">
        <v>32</v>
      </c>
      <c r="C44" s="38">
        <v>3</v>
      </c>
      <c r="D44" s="23">
        <v>5</v>
      </c>
      <c r="E44" s="16"/>
      <c r="F44" s="16"/>
      <c r="G44" s="16"/>
      <c r="H44" s="16"/>
      <c r="I44" s="16"/>
      <c r="J44" s="16"/>
      <c r="K44" s="16"/>
      <c r="M44" s="8"/>
      <c r="N44" s="8"/>
      <c r="O44" s="8"/>
      <c r="P44" s="8"/>
    </row>
    <row r="45" spans="1:16">
      <c r="A45" s="9"/>
      <c r="B45" s="46" t="s">
        <v>55</v>
      </c>
      <c r="C45" s="38">
        <v>3</v>
      </c>
      <c r="D45" s="9">
        <v>5</v>
      </c>
      <c r="E45" s="16"/>
      <c r="F45" s="16"/>
      <c r="G45" s="16"/>
      <c r="H45" s="16"/>
      <c r="I45" s="16"/>
      <c r="J45" s="16"/>
      <c r="K45" s="16"/>
      <c r="M45" s="8"/>
      <c r="N45" s="8"/>
      <c r="O45" s="8"/>
      <c r="P45" s="8"/>
    </row>
    <row r="46" spans="1:16">
      <c r="A46" s="97"/>
      <c r="B46" s="95"/>
      <c r="C46" s="95"/>
      <c r="D46" s="95"/>
      <c r="E46" s="16"/>
      <c r="F46" s="16"/>
      <c r="G46" s="16"/>
      <c r="H46" s="16"/>
      <c r="I46" s="16"/>
      <c r="J46" s="16"/>
      <c r="K46" s="16"/>
      <c r="M46" s="17"/>
      <c r="N46" s="8"/>
      <c r="O46" s="8"/>
      <c r="P46" s="8"/>
    </row>
    <row r="47" spans="1:16" s="17" customFormat="1">
      <c r="A47" s="58"/>
      <c r="B47" s="59" t="s">
        <v>26</v>
      </c>
      <c r="C47" s="58"/>
      <c r="D47" s="58"/>
      <c r="F47" s="25" t="str">
        <f>IF(E47="Bleue",$C47,"")</f>
        <v/>
      </c>
      <c r="G47" s="25" t="str">
        <f>IF(E47="Rouge",$C47,"")</f>
        <v/>
      </c>
      <c r="H47" s="25"/>
      <c r="I47" s="32"/>
      <c r="J47" s="32"/>
      <c r="K47" s="32"/>
      <c r="M47" s="8"/>
    </row>
    <row r="48" spans="1:16" ht="38.25">
      <c r="A48" s="26" t="s">
        <v>0</v>
      </c>
      <c r="B48" s="31" t="s">
        <v>13</v>
      </c>
      <c r="C48" s="26" t="s">
        <v>4</v>
      </c>
      <c r="D48" s="26" t="s">
        <v>5</v>
      </c>
      <c r="E48" s="16"/>
      <c r="F48" s="16"/>
      <c r="G48" s="16"/>
      <c r="H48" s="16"/>
      <c r="I48" s="16"/>
      <c r="J48" s="16"/>
      <c r="K48" s="16"/>
      <c r="M48" s="8"/>
      <c r="N48" s="8"/>
      <c r="O48" s="8"/>
      <c r="P48" s="8"/>
    </row>
    <row r="49" spans="1:16">
      <c r="A49" s="35">
        <v>1</v>
      </c>
      <c r="B49" s="47" t="s">
        <v>85</v>
      </c>
      <c r="C49" s="39">
        <v>24</v>
      </c>
      <c r="D49" s="9">
        <v>15</v>
      </c>
      <c r="E49" s="16"/>
      <c r="F49" s="16"/>
      <c r="G49" s="16"/>
      <c r="H49" s="16"/>
      <c r="I49" s="16"/>
      <c r="J49" s="16"/>
      <c r="K49" s="16"/>
      <c r="M49" s="8"/>
      <c r="N49" s="8"/>
      <c r="O49" s="8"/>
      <c r="P49" s="8"/>
    </row>
    <row r="50" spans="1:16">
      <c r="A50" s="35">
        <v>2</v>
      </c>
      <c r="B50" s="46" t="s">
        <v>39</v>
      </c>
      <c r="C50" s="38">
        <v>22</v>
      </c>
      <c r="D50" s="9">
        <v>12</v>
      </c>
      <c r="E50" s="16"/>
      <c r="F50" s="16"/>
      <c r="G50" s="16"/>
      <c r="H50" s="16"/>
      <c r="I50" s="16"/>
      <c r="J50" s="16"/>
      <c r="K50" s="16"/>
      <c r="M50" s="8"/>
      <c r="N50" s="8"/>
      <c r="O50" s="8"/>
      <c r="P50" s="8"/>
    </row>
    <row r="51" spans="1:16">
      <c r="A51" s="35">
        <v>3</v>
      </c>
      <c r="B51" s="47" t="s">
        <v>35</v>
      </c>
      <c r="C51" s="39">
        <v>19</v>
      </c>
      <c r="D51" s="9">
        <v>9</v>
      </c>
      <c r="E51" s="16"/>
      <c r="F51" s="16"/>
      <c r="G51" s="16"/>
      <c r="H51" s="16"/>
      <c r="I51" s="16"/>
      <c r="J51" s="16"/>
      <c r="K51" s="16"/>
      <c r="M51" s="8"/>
      <c r="N51" s="8"/>
      <c r="O51" s="8"/>
      <c r="P51" s="8"/>
    </row>
    <row r="52" spans="1:16">
      <c r="A52" s="35">
        <v>4</v>
      </c>
      <c r="B52" s="45" t="s">
        <v>53</v>
      </c>
      <c r="C52" s="38">
        <v>18</v>
      </c>
      <c r="D52" s="23">
        <v>7</v>
      </c>
      <c r="E52" s="16"/>
    </row>
    <row r="53" spans="1:16">
      <c r="A53" s="35">
        <v>5</v>
      </c>
      <c r="B53" s="47" t="s">
        <v>111</v>
      </c>
      <c r="C53" s="38">
        <v>16</v>
      </c>
      <c r="D53" s="23">
        <v>5</v>
      </c>
      <c r="E53" s="16"/>
      <c r="F53" s="16"/>
      <c r="G53" s="16"/>
      <c r="H53" s="16"/>
      <c r="I53" s="16"/>
      <c r="J53" s="16"/>
      <c r="K53" s="16"/>
      <c r="M53" s="8"/>
      <c r="N53" s="8"/>
      <c r="O53" s="8"/>
      <c r="P53" s="8"/>
    </row>
    <row r="54" spans="1:16">
      <c r="A54" s="35"/>
      <c r="B54" s="47" t="s">
        <v>110</v>
      </c>
      <c r="C54" s="38">
        <v>16</v>
      </c>
      <c r="D54" s="9">
        <v>5</v>
      </c>
      <c r="E54" s="16"/>
      <c r="F54" s="16"/>
      <c r="G54" s="16"/>
      <c r="H54" s="16"/>
      <c r="I54" s="16"/>
      <c r="J54" s="16"/>
      <c r="K54" s="16"/>
      <c r="M54" s="8"/>
      <c r="N54" s="8"/>
      <c r="O54" s="8"/>
      <c r="P54" s="8"/>
    </row>
    <row r="55" spans="1:16">
      <c r="A55" s="35"/>
      <c r="B55" s="47" t="s">
        <v>70</v>
      </c>
      <c r="C55" s="38">
        <v>16</v>
      </c>
      <c r="D55" s="9">
        <v>5</v>
      </c>
      <c r="E55" s="16"/>
      <c r="F55" s="16"/>
      <c r="G55" s="16"/>
      <c r="H55" s="16"/>
      <c r="I55" s="16"/>
      <c r="J55" s="16"/>
      <c r="K55" s="16"/>
      <c r="M55" s="8"/>
      <c r="N55" s="8"/>
      <c r="O55" s="8"/>
      <c r="P55" s="8"/>
    </row>
    <row r="56" spans="1:16">
      <c r="A56" s="35">
        <v>8</v>
      </c>
      <c r="B56" s="47" t="s">
        <v>67</v>
      </c>
      <c r="C56" s="39">
        <v>14</v>
      </c>
      <c r="D56" s="9">
        <v>2</v>
      </c>
      <c r="E56" s="16"/>
    </row>
    <row r="57" spans="1:16">
      <c r="A57" s="35">
        <v>9</v>
      </c>
      <c r="B57" s="47" t="s">
        <v>44</v>
      </c>
      <c r="C57" s="38">
        <v>8</v>
      </c>
      <c r="D57" s="9">
        <v>1</v>
      </c>
      <c r="E57" s="16"/>
    </row>
    <row r="58" spans="1:16">
      <c r="A58" s="35">
        <v>10</v>
      </c>
      <c r="B58" s="45" t="s">
        <v>43</v>
      </c>
      <c r="C58" s="38">
        <v>7</v>
      </c>
      <c r="D58" s="9">
        <v>1</v>
      </c>
      <c r="E58" s="16"/>
    </row>
    <row r="59" spans="1:16">
      <c r="A59" s="35">
        <v>11</v>
      </c>
      <c r="B59" s="47" t="s">
        <v>40</v>
      </c>
      <c r="C59" s="38">
        <v>5</v>
      </c>
      <c r="D59" s="9">
        <v>1</v>
      </c>
      <c r="E59" s="16"/>
      <c r="F59" s="16"/>
      <c r="G59" s="16"/>
      <c r="H59" s="16"/>
      <c r="I59" s="16"/>
      <c r="J59" s="16"/>
      <c r="K59" s="16"/>
      <c r="M59" s="8"/>
      <c r="N59" s="8"/>
      <c r="O59" s="8"/>
      <c r="P59" s="8"/>
    </row>
    <row r="60" spans="1:16">
      <c r="A60" s="35">
        <v>12</v>
      </c>
      <c r="B60" s="47" t="s">
        <v>48</v>
      </c>
      <c r="C60" s="38">
        <v>5</v>
      </c>
      <c r="D60" s="9">
        <v>1</v>
      </c>
      <c r="E60" s="16"/>
    </row>
    <row r="61" spans="1:16">
      <c r="A61" s="35">
        <v>13</v>
      </c>
      <c r="B61" s="46" t="s">
        <v>42</v>
      </c>
      <c r="C61" s="39">
        <v>3</v>
      </c>
      <c r="D61" s="9">
        <v>1</v>
      </c>
      <c r="E61" s="16"/>
    </row>
    <row r="62" spans="1:16">
      <c r="A62" s="35">
        <v>14</v>
      </c>
      <c r="B62" s="47" t="s">
        <v>69</v>
      </c>
      <c r="C62" s="39">
        <v>2</v>
      </c>
      <c r="D62" s="9">
        <v>1</v>
      </c>
      <c r="E62" s="16"/>
    </row>
    <row r="63" spans="1:16">
      <c r="A63" s="35">
        <v>15</v>
      </c>
      <c r="B63" s="45" t="s">
        <v>38</v>
      </c>
      <c r="C63" s="39">
        <v>1</v>
      </c>
      <c r="D63" s="9">
        <v>1</v>
      </c>
      <c r="E63" s="16"/>
    </row>
    <row r="64" spans="1:16">
      <c r="E64" s="16"/>
    </row>
    <row r="65" spans="5:5">
      <c r="E65" s="16"/>
    </row>
    <row r="66" spans="5:5">
      <c r="E66" s="16"/>
    </row>
    <row r="67" spans="5:5">
      <c r="E67" s="16"/>
    </row>
    <row r="68" spans="5:5">
      <c r="E68" s="16"/>
    </row>
    <row r="69" spans="5:5">
      <c r="E69" s="16"/>
    </row>
    <row r="70" spans="5:5">
      <c r="E70" s="16"/>
    </row>
    <row r="71" spans="5:5">
      <c r="E71" s="16"/>
    </row>
    <row r="72" spans="5:5">
      <c r="E72" s="16"/>
    </row>
  </sheetData>
  <sortState ref="B49:C63">
    <sortCondition descending="1" ref="C49:C63"/>
  </sortState>
  <mergeCells count="5">
    <mergeCell ref="A1:D1"/>
    <mergeCell ref="A8:D8"/>
    <mergeCell ref="A19:D19"/>
    <mergeCell ref="A37:D37"/>
    <mergeCell ref="A46:D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29" sqref="A29"/>
    </sheetView>
  </sheetViews>
  <sheetFormatPr baseColWidth="10" defaultRowHeight="12.75"/>
  <cols>
    <col min="1" max="1" width="26.7109375" customWidth="1"/>
    <col min="2" max="2" width="22" customWidth="1"/>
    <col min="3" max="3" width="25.7109375" customWidth="1"/>
    <col min="4" max="4" width="17" style="98" customWidth="1"/>
    <col min="5" max="5" width="22.140625" customWidth="1"/>
  </cols>
  <sheetData>
    <row r="1" spans="1:5">
      <c r="A1" s="140" t="s">
        <v>142</v>
      </c>
      <c r="B1" s="140"/>
      <c r="C1" s="140"/>
      <c r="D1" s="140"/>
      <c r="E1" s="140"/>
    </row>
    <row r="2" spans="1:5">
      <c r="A2" s="48" t="s">
        <v>108</v>
      </c>
      <c r="B2" s="12"/>
      <c r="C2" s="12"/>
      <c r="D2" s="12"/>
    </row>
    <row r="3" spans="1:5">
      <c r="B3" s="8" t="s">
        <v>112</v>
      </c>
    </row>
    <row r="4" spans="1:5" ht="25.5">
      <c r="A4" s="99" t="s">
        <v>113</v>
      </c>
      <c r="B4" s="99"/>
      <c r="C4" s="99"/>
      <c r="D4" s="100" t="s">
        <v>114</v>
      </c>
      <c r="E4" s="101" t="s">
        <v>115</v>
      </c>
    </row>
    <row r="5" spans="1:5" s="105" customFormat="1" ht="11.25" customHeight="1">
      <c r="A5" s="45" t="s">
        <v>120</v>
      </c>
      <c r="B5" s="102" t="s">
        <v>116</v>
      </c>
      <c r="C5" s="45" t="s">
        <v>117</v>
      </c>
      <c r="D5" s="103" t="s">
        <v>133</v>
      </c>
      <c r="E5" s="104" t="s">
        <v>118</v>
      </c>
    </row>
    <row r="6" spans="1:5">
      <c r="A6" s="106" t="s">
        <v>119</v>
      </c>
      <c r="B6" s="106"/>
      <c r="C6" s="106"/>
      <c r="D6" s="106"/>
      <c r="E6" s="106"/>
    </row>
    <row r="7" spans="1:5" s="105" customFormat="1" ht="15.75" customHeight="1">
      <c r="A7" s="46" t="s">
        <v>127</v>
      </c>
      <c r="B7" s="102" t="s">
        <v>116</v>
      </c>
      <c r="C7" s="46" t="s">
        <v>121</v>
      </c>
      <c r="D7" s="107" t="s">
        <v>134</v>
      </c>
      <c r="E7" s="104" t="s">
        <v>118</v>
      </c>
    </row>
    <row r="8" spans="1:5">
      <c r="A8" s="108" t="s">
        <v>122</v>
      </c>
      <c r="B8" s="109"/>
      <c r="C8" s="109"/>
      <c r="D8" s="110"/>
      <c r="E8" s="111"/>
    </row>
    <row r="9" spans="1:5" s="113" customFormat="1" ht="15.75" customHeight="1">
      <c r="A9" s="47" t="s">
        <v>36</v>
      </c>
      <c r="B9" s="102" t="s">
        <v>116</v>
      </c>
      <c r="C9" s="133" t="s">
        <v>39</v>
      </c>
      <c r="D9" s="107" t="s">
        <v>133</v>
      </c>
      <c r="E9" s="112" t="s">
        <v>20</v>
      </c>
    </row>
    <row r="10" spans="1:5">
      <c r="A10" s="108" t="s">
        <v>124</v>
      </c>
      <c r="B10" s="109"/>
      <c r="C10" s="109"/>
      <c r="D10" s="110"/>
      <c r="E10" s="111"/>
    </row>
    <row r="11" spans="1:5" s="105" customFormat="1" ht="15.75" customHeight="1">
      <c r="A11" s="46" t="s">
        <v>42</v>
      </c>
      <c r="B11" s="102" t="s">
        <v>116</v>
      </c>
      <c r="C11" s="135" t="s">
        <v>51</v>
      </c>
      <c r="D11" s="107" t="s">
        <v>133</v>
      </c>
      <c r="E11" s="136" t="s">
        <v>59</v>
      </c>
    </row>
    <row r="12" spans="1:5">
      <c r="A12" s="108" t="s">
        <v>125</v>
      </c>
      <c r="B12" s="109"/>
      <c r="C12" s="109"/>
      <c r="D12" s="109"/>
      <c r="E12" s="111"/>
    </row>
    <row r="13" spans="1:5" s="105" customFormat="1" ht="15.75" customHeight="1">
      <c r="A13" s="137" t="s">
        <v>135</v>
      </c>
      <c r="B13" s="115" t="s">
        <v>116</v>
      </c>
      <c r="C13" s="139" t="s">
        <v>137</v>
      </c>
      <c r="D13" s="116" t="s">
        <v>136</v>
      </c>
      <c r="E13" s="117" t="s">
        <v>118</v>
      </c>
    </row>
    <row r="14" spans="1:5" s="105" customFormat="1" ht="1.5" customHeight="1">
      <c r="A14" s="138"/>
      <c r="B14" s="115"/>
      <c r="C14" s="119"/>
      <c r="D14" s="116"/>
      <c r="E14" s="117"/>
    </row>
    <row r="15" spans="1:5">
      <c r="A15" s="108" t="s">
        <v>126</v>
      </c>
      <c r="B15" s="109"/>
      <c r="C15" s="109"/>
      <c r="D15" s="109"/>
      <c r="E15" s="111"/>
    </row>
    <row r="16" spans="1:5" s="105" customFormat="1" ht="15.75" customHeight="1">
      <c r="A16" s="134" t="s">
        <v>45</v>
      </c>
      <c r="B16" s="102" t="s">
        <v>116</v>
      </c>
      <c r="C16" s="47" t="s">
        <v>52</v>
      </c>
      <c r="D16" s="107" t="s">
        <v>138</v>
      </c>
      <c r="E16" s="136" t="s">
        <v>59</v>
      </c>
    </row>
    <row r="17" spans="1:5" s="105" customFormat="1" ht="15.75" customHeight="1">
      <c r="A17" s="120"/>
      <c r="B17" s="120"/>
      <c r="C17" s="120"/>
      <c r="D17" s="121"/>
      <c r="E17" s="121"/>
    </row>
    <row r="18" spans="1:5" s="105" customFormat="1" ht="15.75" customHeight="1">
      <c r="A18" s="114" t="s">
        <v>50</v>
      </c>
      <c r="B18" s="115" t="s">
        <v>116</v>
      </c>
      <c r="C18" s="47" t="s">
        <v>40</v>
      </c>
      <c r="D18" s="116" t="s">
        <v>123</v>
      </c>
      <c r="E18" s="122" t="s">
        <v>18</v>
      </c>
    </row>
    <row r="19" spans="1:5" s="105" customFormat="1" ht="15.75" customHeight="1">
      <c r="A19" s="118"/>
      <c r="B19" s="115"/>
      <c r="C19" s="47" t="s">
        <v>131</v>
      </c>
      <c r="D19" s="116"/>
      <c r="E19" s="122"/>
    </row>
    <row r="20" spans="1:5" s="113" customFormat="1" ht="15.75" customHeight="1">
      <c r="A20" s="121"/>
      <c r="B20" s="121"/>
      <c r="C20" s="121"/>
      <c r="D20" s="121"/>
      <c r="E20" s="123"/>
    </row>
    <row r="21" spans="1:5" s="125" customFormat="1" ht="13.5" customHeight="1">
      <c r="A21" s="47" t="s">
        <v>44</v>
      </c>
      <c r="B21" s="115" t="s">
        <v>116</v>
      </c>
      <c r="C21" s="135" t="s">
        <v>38</v>
      </c>
      <c r="D21" s="116" t="s">
        <v>139</v>
      </c>
      <c r="E21" s="124" t="s">
        <v>20</v>
      </c>
    </row>
    <row r="22" spans="1:5" ht="13.5" thickBot="1">
      <c r="A22" s="47" t="s">
        <v>37</v>
      </c>
      <c r="B22" s="126"/>
      <c r="C22" s="45" t="s">
        <v>132</v>
      </c>
      <c r="D22" s="127"/>
      <c r="E22" s="128"/>
    </row>
    <row r="24" spans="1:5">
      <c r="A24" s="108" t="s">
        <v>128</v>
      </c>
      <c r="B24" s="109"/>
      <c r="C24" s="109"/>
      <c r="D24" s="109"/>
      <c r="E24" s="111"/>
    </row>
    <row r="25" spans="1:5">
      <c r="A25" s="131" t="s">
        <v>20</v>
      </c>
      <c r="B25" s="130" t="s">
        <v>140</v>
      </c>
      <c r="C25" s="130" t="s">
        <v>141</v>
      </c>
    </row>
    <row r="26" spans="1:5">
      <c r="A26" s="132" t="s">
        <v>59</v>
      </c>
      <c r="B26" s="130" t="s">
        <v>140</v>
      </c>
      <c r="C26" s="130" t="s">
        <v>141</v>
      </c>
    </row>
    <row r="27" spans="1:5">
      <c r="A27" s="129" t="s">
        <v>18</v>
      </c>
      <c r="B27" s="130" t="s">
        <v>129</v>
      </c>
      <c r="C27" s="130" t="s">
        <v>130</v>
      </c>
    </row>
  </sheetData>
  <sortState ref="A23:M25">
    <sortCondition descending="1" ref="C23:C25"/>
  </sortState>
  <mergeCells count="14">
    <mergeCell ref="A1:E1"/>
    <mergeCell ref="A18:A19"/>
    <mergeCell ref="B21:B22"/>
    <mergeCell ref="D21:D22"/>
    <mergeCell ref="E21:E22"/>
    <mergeCell ref="B18:B19"/>
    <mergeCell ref="D18:D19"/>
    <mergeCell ref="E18:E19"/>
    <mergeCell ref="A4:C4"/>
    <mergeCell ref="A6:E6"/>
    <mergeCell ref="A13:A14"/>
    <mergeCell ref="B13:B14"/>
    <mergeCell ref="D13:D14"/>
    <mergeCell ref="E13:E1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Challenge du rail Clt Général</vt:lpstr>
      <vt:lpstr>Augerville</vt:lpstr>
      <vt:lpstr>Forges</vt:lpstr>
      <vt:lpstr>ST Aubin</vt:lpstr>
      <vt:lpstr>Vaucouleurs</vt:lpstr>
      <vt:lpstr>Templiers</vt:lpstr>
      <vt:lpstr>Clément Ader</vt:lpstr>
      <vt:lpstr>'Challenge du rail Clt Général'!Zone_d_impression</vt:lpstr>
    </vt:vector>
  </TitlesOfParts>
  <Company>maison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SSA GOLF</cp:lastModifiedBy>
  <cp:lastPrinted>2013-10-05T17:23:56Z</cp:lastPrinted>
  <dcterms:created xsi:type="dcterms:W3CDTF">2009-05-16T17:19:57Z</dcterms:created>
  <dcterms:modified xsi:type="dcterms:W3CDTF">2014-10-12T16:39:13Z</dcterms:modified>
</cp:coreProperties>
</file>