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0" yWindow="135" windowWidth="5370" windowHeight="3705" activeTab="6"/>
  </bookViews>
  <sheets>
    <sheet name="Challenge du rail Clt Général" sheetId="3" r:id="rId1"/>
    <sheet name="Marsaudière" sheetId="11" r:id="rId2"/>
    <sheet name="Seraincourt" sheetId="17" r:id="rId3"/>
    <sheet name="Etiolles" sheetId="18" r:id="rId4"/>
    <sheet name="Ableiges" sheetId="19" r:id="rId5"/>
    <sheet name="Bellefontaine" sheetId="20" r:id="rId6"/>
    <sheet name="St Quentin" sheetId="21" r:id="rId7"/>
  </sheets>
  <definedNames>
    <definedName name="_xlnm._FilterDatabase" localSheetId="5" hidden="1">Bellefontaine!$I$12:$K$12</definedName>
    <definedName name="_xlnm._FilterDatabase" localSheetId="2" hidden="1">Seraincourt!$A$12:$Q$12</definedName>
    <definedName name="_xlnm.Print_Area" localSheetId="0">'Challenge du rail Clt Général'!$A$1:$I$105</definedName>
    <definedName name="_xlnm.Print_Area" localSheetId="2">Seraincourt!$A$1:$D$71</definedName>
  </definedNames>
  <calcPr calcId="125725"/>
</workbook>
</file>

<file path=xl/calcChain.xml><?xml version="1.0" encoding="utf-8"?>
<calcChain xmlns="http://schemas.openxmlformats.org/spreadsheetml/2006/main">
  <c r="H94" i="3"/>
  <c r="H95"/>
  <c r="H103"/>
  <c r="H104"/>
  <c r="H105"/>
  <c r="H70"/>
  <c r="H56"/>
  <c r="H53"/>
  <c r="H40"/>
  <c r="H38"/>
  <c r="H32"/>
  <c r="H21"/>
  <c r="H25" i="20"/>
  <c r="K25" s="1"/>
  <c r="G25"/>
  <c r="J25" s="1"/>
  <c r="F25"/>
  <c r="I25" s="1"/>
  <c r="K13"/>
  <c r="I15"/>
  <c r="I17"/>
  <c r="K17"/>
  <c r="I23"/>
  <c r="H37"/>
  <c r="G37"/>
  <c r="J37" s="1"/>
  <c r="F37"/>
  <c r="I37" s="1"/>
  <c r="H34"/>
  <c r="K34" s="1"/>
  <c r="G34"/>
  <c r="J34" s="1"/>
  <c r="F34"/>
  <c r="H35"/>
  <c r="G35"/>
  <c r="J35" s="1"/>
  <c r="F35"/>
  <c r="I35" s="1"/>
  <c r="H27"/>
  <c r="K27" s="1"/>
  <c r="G27"/>
  <c r="J27" s="1"/>
  <c r="F27"/>
  <c r="I27" s="1"/>
  <c r="H22"/>
  <c r="K22" s="1"/>
  <c r="G22"/>
  <c r="J22" s="1"/>
  <c r="F22"/>
  <c r="I22" s="1"/>
  <c r="H21"/>
  <c r="K21" s="1"/>
  <c r="G21"/>
  <c r="J21" s="1"/>
  <c r="F21"/>
  <c r="I21" s="1"/>
  <c r="H20"/>
  <c r="K20" s="1"/>
  <c r="G20"/>
  <c r="J20" s="1"/>
  <c r="F20"/>
  <c r="I20" s="1"/>
  <c r="H17"/>
  <c r="G17"/>
  <c r="F17"/>
  <c r="G47"/>
  <c r="F47"/>
  <c r="G39"/>
  <c r="F39"/>
  <c r="H32"/>
  <c r="K32" s="1"/>
  <c r="G32"/>
  <c r="F32"/>
  <c r="I32" s="1"/>
  <c r="H24"/>
  <c r="K24" s="1"/>
  <c r="G24"/>
  <c r="J24" s="1"/>
  <c r="F24"/>
  <c r="I24" s="1"/>
  <c r="H33"/>
  <c r="K33" s="1"/>
  <c r="G33"/>
  <c r="J33" s="1"/>
  <c r="F33"/>
  <c r="I33" s="1"/>
  <c r="H28"/>
  <c r="K28" s="1"/>
  <c r="G28"/>
  <c r="F28"/>
  <c r="I28" s="1"/>
  <c r="H36"/>
  <c r="G36"/>
  <c r="J36" s="1"/>
  <c r="F36"/>
  <c r="I36" s="1"/>
  <c r="H26"/>
  <c r="K26" s="1"/>
  <c r="G26"/>
  <c r="J26" s="1"/>
  <c r="F26"/>
  <c r="I26" s="1"/>
  <c r="H31"/>
  <c r="K31" s="1"/>
  <c r="G31"/>
  <c r="F31"/>
  <c r="I31" s="1"/>
  <c r="H23"/>
  <c r="K23" s="1"/>
  <c r="G23"/>
  <c r="J23" s="1"/>
  <c r="F23"/>
  <c r="H29"/>
  <c r="K29" s="1"/>
  <c r="G29"/>
  <c r="F29"/>
  <c r="I29" s="1"/>
  <c r="H30"/>
  <c r="K30" s="1"/>
  <c r="G30"/>
  <c r="F30"/>
  <c r="I30" s="1"/>
  <c r="H14"/>
  <c r="K14" s="1"/>
  <c r="G14"/>
  <c r="F14"/>
  <c r="I14" s="1"/>
  <c r="H13"/>
  <c r="G13"/>
  <c r="J13" s="1"/>
  <c r="F13"/>
  <c r="I13" s="1"/>
  <c r="H16"/>
  <c r="K16" s="1"/>
  <c r="G16"/>
  <c r="F16"/>
  <c r="I16" s="1"/>
  <c r="H15"/>
  <c r="K15" s="1"/>
  <c r="G15"/>
  <c r="F15"/>
  <c r="F1" l="1"/>
  <c r="H5"/>
  <c r="C5" s="1"/>
  <c r="H1"/>
  <c r="G6"/>
  <c r="C6" s="1"/>
  <c r="F7"/>
  <c r="C7" s="1"/>
  <c r="G1"/>
  <c r="H90" i="3" l="1"/>
  <c r="H93"/>
  <c r="H101"/>
  <c r="H45"/>
  <c r="H55"/>
  <c r="H31"/>
  <c r="H52"/>
  <c r="H57"/>
  <c r="H49"/>
  <c r="H41"/>
  <c r="K16" i="19"/>
  <c r="K17"/>
  <c r="K19"/>
  <c r="K22"/>
  <c r="K23"/>
  <c r="K24"/>
  <c r="K25"/>
  <c r="K26"/>
  <c r="K28"/>
  <c r="K29"/>
  <c r="K32"/>
  <c r="K33"/>
  <c r="K35"/>
  <c r="K36"/>
  <c r="K37"/>
  <c r="K13"/>
  <c r="K14"/>
  <c r="J14"/>
  <c r="J15"/>
  <c r="J16"/>
  <c r="J18"/>
  <c r="J22"/>
  <c r="J23"/>
  <c r="J24"/>
  <c r="J25"/>
  <c r="J27"/>
  <c r="J30"/>
  <c r="J31"/>
  <c r="J33"/>
  <c r="J34"/>
  <c r="J35"/>
  <c r="J38"/>
  <c r="I33"/>
  <c r="H37"/>
  <c r="G37"/>
  <c r="F37"/>
  <c r="I37" s="1"/>
  <c r="H34"/>
  <c r="G34"/>
  <c r="F34"/>
  <c r="I34" s="1"/>
  <c r="H22"/>
  <c r="G22"/>
  <c r="F22"/>
  <c r="I22" s="1"/>
  <c r="H18"/>
  <c r="G18"/>
  <c r="F18"/>
  <c r="I18" s="1"/>
  <c r="G50"/>
  <c r="F50"/>
  <c r="G40"/>
  <c r="F40"/>
  <c r="H38"/>
  <c r="G38"/>
  <c r="F38"/>
  <c r="I38" s="1"/>
  <c r="H24"/>
  <c r="G24"/>
  <c r="F24"/>
  <c r="I24" s="1"/>
  <c r="H36"/>
  <c r="G36"/>
  <c r="F36"/>
  <c r="I36" s="1"/>
  <c r="H33"/>
  <c r="G33"/>
  <c r="F33"/>
  <c r="H26"/>
  <c r="G26"/>
  <c r="F26"/>
  <c r="I26" s="1"/>
  <c r="H35"/>
  <c r="G35"/>
  <c r="F35"/>
  <c r="H23"/>
  <c r="G23"/>
  <c r="F23"/>
  <c r="I23" s="1"/>
  <c r="H27"/>
  <c r="G27"/>
  <c r="F27"/>
  <c r="I27" s="1"/>
  <c r="H29"/>
  <c r="G29"/>
  <c r="F29"/>
  <c r="I29" s="1"/>
  <c r="H32"/>
  <c r="G32"/>
  <c r="F32"/>
  <c r="I32" s="1"/>
  <c r="H25"/>
  <c r="G25"/>
  <c r="F25"/>
  <c r="I25" s="1"/>
  <c r="H28"/>
  <c r="G28"/>
  <c r="F28"/>
  <c r="I28" s="1"/>
  <c r="H30"/>
  <c r="G30"/>
  <c r="F30"/>
  <c r="I30" s="1"/>
  <c r="H31"/>
  <c r="G31"/>
  <c r="F31"/>
  <c r="I31" s="1"/>
  <c r="H14"/>
  <c r="G14"/>
  <c r="F14"/>
  <c r="I14" s="1"/>
  <c r="H16"/>
  <c r="G16"/>
  <c r="F16"/>
  <c r="I16" s="1"/>
  <c r="H17"/>
  <c r="G17"/>
  <c r="F17"/>
  <c r="H19"/>
  <c r="G19"/>
  <c r="F19"/>
  <c r="I19" s="1"/>
  <c r="H15"/>
  <c r="K15" s="1"/>
  <c r="G15"/>
  <c r="F15"/>
  <c r="I15" s="1"/>
  <c r="H13"/>
  <c r="G13"/>
  <c r="J13" s="1"/>
  <c r="F13"/>
  <c r="I13" s="1"/>
  <c r="H6" l="1"/>
  <c r="C6" s="1"/>
  <c r="G5"/>
  <c r="C5" s="1"/>
  <c r="F7"/>
  <c r="C7" s="1"/>
  <c r="H1"/>
  <c r="F1"/>
  <c r="G1"/>
  <c r="H97" i="3" l="1"/>
  <c r="H54"/>
  <c r="H28" i="18"/>
  <c r="K28"/>
  <c r="G28"/>
  <c r="J28"/>
  <c r="F28"/>
  <c r="I28"/>
  <c r="H24"/>
  <c r="K24"/>
  <c r="G24"/>
  <c r="J24"/>
  <c r="F24"/>
  <c r="I24"/>
  <c r="G48"/>
  <c r="F48"/>
  <c r="G39"/>
  <c r="F39"/>
  <c r="H37"/>
  <c r="G37"/>
  <c r="J37"/>
  <c r="F37"/>
  <c r="I37"/>
  <c r="H36"/>
  <c r="G36"/>
  <c r="J36"/>
  <c r="F36"/>
  <c r="I36"/>
  <c r="H35"/>
  <c r="K35"/>
  <c r="G35"/>
  <c r="F35"/>
  <c r="I35"/>
  <c r="H34"/>
  <c r="K34"/>
  <c r="G34"/>
  <c r="J34"/>
  <c r="F34"/>
  <c r="H33"/>
  <c r="K33"/>
  <c r="G33"/>
  <c r="J33"/>
  <c r="F33"/>
  <c r="H32"/>
  <c r="K32"/>
  <c r="G32"/>
  <c r="F32"/>
  <c r="I32"/>
  <c r="H31"/>
  <c r="K31"/>
  <c r="G31"/>
  <c r="J31"/>
  <c r="F31"/>
  <c r="I31"/>
  <c r="H30"/>
  <c r="K30"/>
  <c r="G30"/>
  <c r="J30"/>
  <c r="F30"/>
  <c r="I30"/>
  <c r="H29"/>
  <c r="K29"/>
  <c r="G29"/>
  <c r="J29"/>
  <c r="F29"/>
  <c r="I29"/>
  <c r="H27"/>
  <c r="K27"/>
  <c r="G27"/>
  <c r="F27"/>
  <c r="I27"/>
  <c r="H26"/>
  <c r="K26"/>
  <c r="G26"/>
  <c r="J26"/>
  <c r="F26"/>
  <c r="I26"/>
  <c r="H25"/>
  <c r="K25"/>
  <c r="G25"/>
  <c r="J25"/>
  <c r="F25"/>
  <c r="I25"/>
  <c r="H23"/>
  <c r="K23"/>
  <c r="G23"/>
  <c r="J23"/>
  <c r="F23"/>
  <c r="I23"/>
  <c r="H22"/>
  <c r="K22"/>
  <c r="G22"/>
  <c r="J22"/>
  <c r="F22"/>
  <c r="I22"/>
  <c r="H21"/>
  <c r="K21"/>
  <c r="G21"/>
  <c r="J21"/>
  <c r="F21"/>
  <c r="I21"/>
  <c r="H17"/>
  <c r="G17"/>
  <c r="J17" s="1"/>
  <c r="F17"/>
  <c r="I17" s="1"/>
  <c r="H16"/>
  <c r="K16" s="1"/>
  <c r="G16"/>
  <c r="F16"/>
  <c r="H15"/>
  <c r="K15" s="1"/>
  <c r="G15"/>
  <c r="J15" s="1"/>
  <c r="F15"/>
  <c r="I15" s="1"/>
  <c r="H14"/>
  <c r="K14" s="1"/>
  <c r="G14"/>
  <c r="J14" s="1"/>
  <c r="F14"/>
  <c r="I14" s="1"/>
  <c r="H13"/>
  <c r="K13" s="1"/>
  <c r="G13"/>
  <c r="J13" s="1"/>
  <c r="F13"/>
  <c r="I13" s="1"/>
  <c r="H18"/>
  <c r="K18" s="1"/>
  <c r="G18"/>
  <c r="J18" s="1"/>
  <c r="F18"/>
  <c r="I18" s="1"/>
  <c r="H75" i="3"/>
  <c r="H76"/>
  <c r="H79"/>
  <c r="H86"/>
  <c r="H78"/>
  <c r="H74"/>
  <c r="H80"/>
  <c r="H77"/>
  <c r="H89"/>
  <c r="H98"/>
  <c r="H99"/>
  <c r="H100"/>
  <c r="H92"/>
  <c r="H62"/>
  <c r="H63"/>
  <c r="H68"/>
  <c r="H66"/>
  <c r="H69"/>
  <c r="H61"/>
  <c r="H64"/>
  <c r="H67"/>
  <c r="H26"/>
  <c r="H46"/>
  <c r="H34"/>
  <c r="H39"/>
  <c r="H37"/>
  <c r="H44"/>
  <c r="H36"/>
  <c r="H30"/>
  <c r="H27"/>
  <c r="H35"/>
  <c r="H29"/>
  <c r="H28"/>
  <c r="H50"/>
  <c r="H51"/>
  <c r="H48"/>
  <c r="H43"/>
  <c r="H47"/>
  <c r="H42"/>
  <c r="H18"/>
  <c r="H19"/>
  <c r="F23" i="17"/>
  <c r="I23"/>
  <c r="G23"/>
  <c r="J23"/>
  <c r="H23"/>
  <c r="K23"/>
  <c r="F24"/>
  <c r="I24"/>
  <c r="G24"/>
  <c r="J24"/>
  <c r="H24"/>
  <c r="K24"/>
  <c r="F25"/>
  <c r="I25"/>
  <c r="G25"/>
  <c r="J25"/>
  <c r="H25"/>
  <c r="K25"/>
  <c r="F26"/>
  <c r="I26"/>
  <c r="G26"/>
  <c r="J26"/>
  <c r="H26"/>
  <c r="K26"/>
  <c r="F27"/>
  <c r="I27"/>
  <c r="G27"/>
  <c r="J27"/>
  <c r="H27"/>
  <c r="K27"/>
  <c r="F28"/>
  <c r="I28"/>
  <c r="G28"/>
  <c r="J28"/>
  <c r="H28"/>
  <c r="K28"/>
  <c r="F29"/>
  <c r="I29"/>
  <c r="G29"/>
  <c r="J29"/>
  <c r="H29"/>
  <c r="K29"/>
  <c r="F30"/>
  <c r="I30"/>
  <c r="G30"/>
  <c r="J30"/>
  <c r="H30"/>
  <c r="K30"/>
  <c r="F31"/>
  <c r="I31"/>
  <c r="G31"/>
  <c r="J31"/>
  <c r="H31"/>
  <c r="K31"/>
  <c r="F32"/>
  <c r="I32"/>
  <c r="G32"/>
  <c r="J32"/>
  <c r="H32"/>
  <c r="K32"/>
  <c r="F33"/>
  <c r="I33"/>
  <c r="G33"/>
  <c r="H33"/>
  <c r="K33"/>
  <c r="F34"/>
  <c r="I34"/>
  <c r="G34"/>
  <c r="H34"/>
  <c r="K34"/>
  <c r="F35"/>
  <c r="I35"/>
  <c r="G35"/>
  <c r="J35"/>
  <c r="H35"/>
  <c r="K35"/>
  <c r="F36"/>
  <c r="I36"/>
  <c r="G36"/>
  <c r="H36"/>
  <c r="K36"/>
  <c r="F37"/>
  <c r="I37"/>
  <c r="G37"/>
  <c r="H37"/>
  <c r="K37"/>
  <c r="F38"/>
  <c r="I38"/>
  <c r="G38"/>
  <c r="J38"/>
  <c r="H38"/>
  <c r="F39"/>
  <c r="I39"/>
  <c r="G39"/>
  <c r="J39"/>
  <c r="H39"/>
  <c r="F40"/>
  <c r="I40"/>
  <c r="G40"/>
  <c r="J40"/>
  <c r="H40"/>
  <c r="F13"/>
  <c r="G13"/>
  <c r="H13"/>
  <c r="K13"/>
  <c r="G52"/>
  <c r="F52"/>
  <c r="G42"/>
  <c r="F42"/>
  <c r="H22"/>
  <c r="K22"/>
  <c r="G22"/>
  <c r="J22"/>
  <c r="F22"/>
  <c r="I22"/>
  <c r="H15"/>
  <c r="K15"/>
  <c r="G15"/>
  <c r="F15"/>
  <c r="I15"/>
  <c r="H18"/>
  <c r="K18"/>
  <c r="G18"/>
  <c r="J18"/>
  <c r="F18"/>
  <c r="H19"/>
  <c r="G19"/>
  <c r="J19"/>
  <c r="F19"/>
  <c r="I19"/>
  <c r="H14"/>
  <c r="K14"/>
  <c r="G14"/>
  <c r="J14"/>
  <c r="F14"/>
  <c r="I14"/>
  <c r="H16"/>
  <c r="K16"/>
  <c r="G16"/>
  <c r="F16"/>
  <c r="I16"/>
  <c r="H17"/>
  <c r="K17"/>
  <c r="G17"/>
  <c r="J17"/>
  <c r="F17"/>
  <c r="I17"/>
  <c r="I5" i="3"/>
  <c r="I7"/>
  <c r="I6"/>
  <c r="H83"/>
  <c r="H84"/>
  <c r="H85"/>
  <c r="H88"/>
  <c r="H87"/>
  <c r="H91"/>
  <c r="H96"/>
  <c r="H102"/>
  <c r="H82"/>
  <c r="H81"/>
  <c r="H33"/>
  <c r="H65"/>
  <c r="H14"/>
  <c r="H20"/>
  <c r="H13"/>
  <c r="H17"/>
  <c r="H22"/>
  <c r="H15"/>
  <c r="H16"/>
  <c r="H5" i="11"/>
  <c r="C5"/>
  <c r="F7"/>
  <c r="C7"/>
  <c r="F18"/>
  <c r="F31"/>
  <c r="G31"/>
  <c r="H31"/>
  <c r="F30"/>
  <c r="G30"/>
  <c r="H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F14"/>
  <c r="G14"/>
  <c r="H14"/>
  <c r="F15"/>
  <c r="G15"/>
  <c r="H15"/>
  <c r="F16"/>
  <c r="G16"/>
  <c r="H16"/>
  <c r="F17"/>
  <c r="G17"/>
  <c r="H17"/>
  <c r="G18"/>
  <c r="H18"/>
  <c r="F19"/>
  <c r="G19"/>
  <c r="H19"/>
  <c r="H13"/>
  <c r="G13"/>
  <c r="G6"/>
  <c r="C6"/>
  <c r="F13"/>
  <c r="F1"/>
  <c r="G41"/>
  <c r="F41"/>
  <c r="G32"/>
  <c r="F32"/>
  <c r="G12"/>
  <c r="F12"/>
  <c r="G1" i="17"/>
  <c r="F1"/>
  <c r="J13"/>
  <c r="G5"/>
  <c r="C5"/>
  <c r="I13"/>
  <c r="H1"/>
  <c r="F7"/>
  <c r="C7"/>
  <c r="H6"/>
  <c r="C6"/>
  <c r="G1" i="11"/>
  <c r="F7" i="18" l="1"/>
  <c r="C7" s="1"/>
  <c r="H6"/>
  <c r="C6" s="1"/>
  <c r="G5"/>
  <c r="C5" s="1"/>
  <c r="G1"/>
  <c r="H1"/>
  <c r="F1"/>
</calcChain>
</file>

<file path=xl/sharedStrings.xml><?xml version="1.0" encoding="utf-8"?>
<sst xmlns="http://schemas.openxmlformats.org/spreadsheetml/2006/main" count="759" uniqueCount="143">
  <si>
    <t>Clt</t>
  </si>
  <si>
    <t>T2</t>
  </si>
  <si>
    <t>T3</t>
  </si>
  <si>
    <t>T4</t>
  </si>
  <si>
    <t>Total</t>
  </si>
  <si>
    <t>Points Challenge du rail</t>
  </si>
  <si>
    <t>Cumulé</t>
  </si>
  <si>
    <t>T5</t>
  </si>
  <si>
    <t>Equipes</t>
  </si>
  <si>
    <t>Challenge par équipes</t>
  </si>
  <si>
    <t>Challenge Individuel</t>
  </si>
  <si>
    <t>Equipe</t>
  </si>
  <si>
    <t>Net Cumulé</t>
  </si>
  <si>
    <t xml:space="preserve">Nom Prénom </t>
  </si>
  <si>
    <t>Abandon</t>
  </si>
  <si>
    <t xml:space="preserve">nb joueurs </t>
  </si>
  <si>
    <t>18 Joueurs</t>
  </si>
  <si>
    <t>NC</t>
  </si>
  <si>
    <t>Finales</t>
  </si>
  <si>
    <t>Classement Général Challenge par équipes</t>
  </si>
  <si>
    <t>T1</t>
  </si>
  <si>
    <t>OMEGA</t>
  </si>
  <si>
    <t>TGS</t>
  </si>
  <si>
    <t>TIS</t>
  </si>
  <si>
    <t>Challenge du Rail Net Dames</t>
  </si>
  <si>
    <r>
      <t>INSANE</t>
    </r>
    <r>
      <rPr>
        <sz val="8"/>
        <color indexed="8"/>
        <rFont val="Verdana"/>
        <family val="2"/>
      </rPr>
      <t> Marie</t>
    </r>
  </si>
  <si>
    <r>
      <t>MIGUET</t>
    </r>
    <r>
      <rPr>
        <sz val="8"/>
        <color indexed="8"/>
        <rFont val="Verdana"/>
        <family val="2"/>
      </rPr>
      <t> Laurence</t>
    </r>
  </si>
  <si>
    <r>
      <t>MIGUET</t>
    </r>
    <r>
      <rPr>
        <sz val="8"/>
        <color indexed="8"/>
        <rFont val="Verdana"/>
        <family val="2"/>
      </rPr>
      <t> Alain</t>
    </r>
  </si>
  <si>
    <r>
      <t>NOURRY</t>
    </r>
    <r>
      <rPr>
        <sz val="8"/>
        <color indexed="8"/>
        <rFont val="Verdana"/>
        <family val="2"/>
      </rPr>
      <t> Eric</t>
    </r>
  </si>
  <si>
    <r>
      <t>TAN</t>
    </r>
    <r>
      <rPr>
        <sz val="8"/>
        <color indexed="8"/>
        <rFont val="Verdana"/>
        <family val="2"/>
      </rPr>
      <t> Wen</t>
    </r>
  </si>
  <si>
    <r>
      <t>DARRE</t>
    </r>
    <r>
      <rPr>
        <sz val="8"/>
        <color indexed="8"/>
        <rFont val="Verdana"/>
        <family val="2"/>
      </rPr>
      <t> Martine</t>
    </r>
  </si>
  <si>
    <r>
      <t>DARRE</t>
    </r>
    <r>
      <rPr>
        <sz val="8"/>
        <color indexed="8"/>
        <rFont val="Verdana"/>
        <family val="2"/>
      </rPr>
      <t> Jacques</t>
    </r>
  </si>
  <si>
    <r>
      <t>FORT</t>
    </r>
    <r>
      <rPr>
        <sz val="8"/>
        <color indexed="8"/>
        <rFont val="Verdana"/>
        <family val="2"/>
      </rPr>
      <t> Thierry</t>
    </r>
  </si>
  <si>
    <r>
      <t>REBIBO</t>
    </r>
    <r>
      <rPr>
        <sz val="8"/>
        <color indexed="8"/>
        <rFont val="Verdana"/>
        <family val="2"/>
      </rPr>
      <t> Maryvone</t>
    </r>
  </si>
  <si>
    <r>
      <t>SOLIS</t>
    </r>
    <r>
      <rPr>
        <sz val="8"/>
        <color indexed="8"/>
        <rFont val="Verdana"/>
        <family val="2"/>
      </rPr>
      <t> Roberto</t>
    </r>
  </si>
  <si>
    <r>
      <t>BAIN</t>
    </r>
    <r>
      <rPr>
        <sz val="8"/>
        <color indexed="8"/>
        <rFont val="Verdana"/>
        <family val="2"/>
      </rPr>
      <t> Gilbert</t>
    </r>
  </si>
  <si>
    <r>
      <t>FROUIN</t>
    </r>
    <r>
      <rPr>
        <sz val="8"/>
        <color indexed="8"/>
        <rFont val="Verdana"/>
        <family val="2"/>
      </rPr>
      <t> Bruno</t>
    </r>
  </si>
  <si>
    <r>
      <t>FROUIN DELESALLE</t>
    </r>
    <r>
      <rPr>
        <sz val="8"/>
        <color indexed="8"/>
        <rFont val="Verdana"/>
        <family val="2"/>
      </rPr>
      <t> Annie</t>
    </r>
  </si>
  <si>
    <r>
      <t>QUIDU</t>
    </r>
    <r>
      <rPr>
        <sz val="8"/>
        <color indexed="8"/>
        <rFont val="Verdana"/>
        <family val="2"/>
      </rPr>
      <t> Alain</t>
    </r>
  </si>
  <si>
    <r>
      <t>RISCADO</t>
    </r>
    <r>
      <rPr>
        <sz val="8"/>
        <color indexed="8"/>
        <rFont val="Verdana"/>
        <family val="2"/>
      </rPr>
      <t> Antonio</t>
    </r>
  </si>
  <si>
    <t>RISCADO Wilfried</t>
  </si>
  <si>
    <r>
      <t>RUZ</t>
    </r>
    <r>
      <rPr>
        <sz val="8"/>
        <color indexed="8"/>
        <rFont val="Verdana"/>
        <family val="2"/>
      </rPr>
      <t> Rocio</t>
    </r>
  </si>
  <si>
    <r>
      <t>SANTIAGO</t>
    </r>
    <r>
      <rPr>
        <sz val="8"/>
        <color indexed="8"/>
        <rFont val="Verdana"/>
        <family val="2"/>
      </rPr>
      <t> Pablo</t>
    </r>
  </si>
  <si>
    <t>Challenge du Rail Brut  Dames</t>
  </si>
  <si>
    <t>Challenge du Rail Brut Hommes</t>
  </si>
  <si>
    <t>Classement fait sur
 4 joueurs '3/4 de 5"</t>
  </si>
  <si>
    <t>Challenge du Rail Net Hommes</t>
  </si>
  <si>
    <t>Challenge du Rail Brut Dames</t>
  </si>
  <si>
    <t>premiers OMEGA</t>
  </si>
  <si>
    <t xml:space="preserve"> premiers TGS</t>
  </si>
  <si>
    <t>premiers TIS</t>
  </si>
  <si>
    <t>Challenge du rail 2013</t>
  </si>
  <si>
    <t>Résultats La Marsaudière</t>
  </si>
  <si>
    <t>27 Joueurs</t>
  </si>
  <si>
    <t>Classement fait sur
5 joueurs '3/4 de 7"</t>
  </si>
  <si>
    <r>
      <t>ESCHENBRENNER</t>
    </r>
    <r>
      <rPr>
        <sz val="8"/>
        <color indexed="8"/>
        <rFont val="Verdana"/>
        <family val="2"/>
      </rPr>
      <t> Christophe</t>
    </r>
  </si>
  <si>
    <r>
      <t>ARGOULLON</t>
    </r>
    <r>
      <rPr>
        <sz val="8"/>
        <color indexed="8"/>
        <rFont val="Verdana"/>
        <family val="2"/>
      </rPr>
      <t> Christophe</t>
    </r>
  </si>
  <si>
    <r>
      <t>GOURLAY</t>
    </r>
    <r>
      <rPr>
        <sz val="8"/>
        <color indexed="8"/>
        <rFont val="Verdana"/>
        <family val="2"/>
      </rPr>
      <t> Christophe</t>
    </r>
  </si>
  <si>
    <r>
      <t>WEGNER</t>
    </r>
    <r>
      <rPr>
        <sz val="8"/>
        <color indexed="8"/>
        <rFont val="Verdana"/>
        <family val="2"/>
      </rPr>
      <t> Franz-Jochim</t>
    </r>
  </si>
  <si>
    <r>
      <t>LEMOINE</t>
    </r>
    <r>
      <rPr>
        <sz val="8"/>
        <color indexed="8"/>
        <rFont val="Verdana"/>
        <family val="2"/>
      </rPr>
      <t> Pascal</t>
    </r>
  </si>
  <si>
    <r>
      <t>PHLEK</t>
    </r>
    <r>
      <rPr>
        <sz val="8"/>
        <color indexed="8"/>
        <rFont val="Verdana"/>
        <family val="2"/>
      </rPr>
      <t> Thonvuthi</t>
    </r>
  </si>
  <si>
    <r>
      <t>SZYMANSKI</t>
    </r>
    <r>
      <rPr>
        <sz val="8"/>
        <color indexed="8"/>
        <rFont val="Verdana"/>
        <family val="2"/>
      </rPr>
      <t> Jacek</t>
    </r>
  </si>
  <si>
    <r>
      <t>SACDPRASEUTHAO</t>
    </r>
    <r>
      <rPr>
        <sz val="8"/>
        <color indexed="8"/>
        <rFont val="Verdana"/>
        <family val="2"/>
      </rPr>
      <t> Srysanga</t>
    </r>
  </si>
  <si>
    <r>
      <t>LEMOINE</t>
    </r>
    <r>
      <rPr>
        <sz val="8"/>
        <color indexed="8"/>
        <rFont val="Verdana"/>
        <family val="2"/>
      </rPr>
      <t> Josette</t>
    </r>
  </si>
  <si>
    <r>
      <t>GERMAIN</t>
    </r>
    <r>
      <rPr>
        <sz val="8"/>
        <color indexed="8"/>
        <rFont val="Verdana"/>
        <family val="2"/>
      </rPr>
      <t> Jacques</t>
    </r>
  </si>
  <si>
    <r>
      <t>NASICA-RENARD</t>
    </r>
    <r>
      <rPr>
        <sz val="8"/>
        <color indexed="8"/>
        <rFont val="Verdana"/>
        <family val="2"/>
      </rPr>
      <t> Loic</t>
    </r>
  </si>
  <si>
    <r>
      <t>DENNER</t>
    </r>
    <r>
      <rPr>
        <sz val="8"/>
        <color indexed="8"/>
        <rFont val="Verdana"/>
        <family val="2"/>
      </rPr>
      <t> Jean</t>
    </r>
  </si>
  <si>
    <r>
      <t>MARAYPHONH</t>
    </r>
    <r>
      <rPr>
        <sz val="8"/>
        <color indexed="8"/>
        <rFont val="Verdana"/>
        <family val="2"/>
      </rPr>
      <t> Souvanna</t>
    </r>
  </si>
  <si>
    <r>
      <t>LE LAY</t>
    </r>
    <r>
      <rPr>
        <sz val="8"/>
        <color indexed="8"/>
        <rFont val="Verdana"/>
        <family val="2"/>
      </rPr>
      <t> Sebastien</t>
    </r>
  </si>
  <si>
    <t>Résultats Seraincourt</t>
  </si>
  <si>
    <t>Résultats Etiolles</t>
  </si>
  <si>
    <t>23 Joueurs</t>
  </si>
  <si>
    <t>DE REVIERE Jean-Marc</t>
  </si>
  <si>
    <t>RISCADO Antonio</t>
  </si>
  <si>
    <t>DE REVIERE JeanMarc</t>
  </si>
  <si>
    <t>DE REVIERE Jean Marc</t>
  </si>
  <si>
    <t>RésultatsAbleiges</t>
  </si>
  <si>
    <t>24 Joueurs</t>
  </si>
  <si>
    <t>MACHEBOEUF Michel</t>
  </si>
  <si>
    <t>JUNOT Laurent</t>
  </si>
  <si>
    <t>ARGOULLON Christophe</t>
  </si>
  <si>
    <t>GERMAIN Jacques</t>
  </si>
  <si>
    <t>MAC GARRY Christophe</t>
  </si>
  <si>
    <t>Classement fait sur
3 joueurs '3/4 de 4"</t>
  </si>
  <si>
    <t>LE LAY Sebastien</t>
  </si>
  <si>
    <t>Résultats Bellefontaine</t>
  </si>
  <si>
    <t>LABATUT Maryline</t>
  </si>
  <si>
    <t>BAILLEUL Lyderic</t>
  </si>
  <si>
    <t>SOARES François</t>
  </si>
  <si>
    <t>BUSSERY Henri</t>
  </si>
  <si>
    <t>LABATUT Patrick</t>
  </si>
  <si>
    <t>POISSON-GIRARD Daniel</t>
  </si>
  <si>
    <t>QUIDU Alain</t>
  </si>
  <si>
    <t>GOURLAY Christophe</t>
  </si>
  <si>
    <t>Classement fait sur
4 joueurs '3/4 de 5"</t>
  </si>
  <si>
    <t>LABATUT Marylinne</t>
  </si>
  <si>
    <r>
      <t>INSANE</t>
    </r>
    <r>
      <rPr>
        <sz val="8"/>
        <color rgb="FF000000"/>
        <rFont val="Verdana"/>
        <family val="2"/>
      </rPr>
      <t> Marie</t>
    </r>
  </si>
  <si>
    <t>Contre</t>
  </si>
  <si>
    <r>
      <t>MIGUET</t>
    </r>
    <r>
      <rPr>
        <sz val="8"/>
        <color rgb="FF000000"/>
        <rFont val="Verdana"/>
        <family val="2"/>
      </rPr>
      <t> Laurence</t>
    </r>
  </si>
  <si>
    <r>
      <t>TAN</t>
    </r>
    <r>
      <rPr>
        <sz val="8"/>
        <color rgb="FF000000"/>
        <rFont val="Verdana"/>
        <family val="2"/>
      </rPr>
      <t> Wen</t>
    </r>
  </si>
  <si>
    <r>
      <t>DARRE</t>
    </r>
    <r>
      <rPr>
        <sz val="8"/>
        <color rgb="FF000000"/>
        <rFont val="Verdana"/>
        <family val="2"/>
      </rPr>
      <t> Martine</t>
    </r>
  </si>
  <si>
    <r>
      <t>ESCHENBRENNER</t>
    </r>
    <r>
      <rPr>
        <sz val="8"/>
        <color rgb="FF000000"/>
        <rFont val="Verdana"/>
        <family val="2"/>
      </rPr>
      <t> Christophe</t>
    </r>
  </si>
  <si>
    <r>
      <t>BAIN</t>
    </r>
    <r>
      <rPr>
        <sz val="8"/>
        <color rgb="FF000000"/>
        <rFont val="Verdana"/>
        <family val="2"/>
      </rPr>
      <t> Gilbert</t>
    </r>
  </si>
  <si>
    <r>
      <t>ARGOULLON</t>
    </r>
    <r>
      <rPr>
        <sz val="8"/>
        <color rgb="FF000000"/>
        <rFont val="Verdana"/>
        <family val="2"/>
      </rPr>
      <t> Christophe</t>
    </r>
  </si>
  <si>
    <t>AGULLA Eduardo</t>
  </si>
  <si>
    <r>
      <t>PHLEK</t>
    </r>
    <r>
      <rPr>
        <sz val="8"/>
        <color rgb="FF000000"/>
        <rFont val="Verdana"/>
        <family val="2"/>
      </rPr>
      <t> Thonvuthi</t>
    </r>
  </si>
  <si>
    <r>
      <t>MIGUET</t>
    </r>
    <r>
      <rPr>
        <sz val="8"/>
        <color rgb="FF000000"/>
        <rFont val="Verdana"/>
        <family val="2"/>
      </rPr>
      <t> Alain</t>
    </r>
  </si>
  <si>
    <r>
      <t>LEMOINE</t>
    </r>
    <r>
      <rPr>
        <sz val="8"/>
        <color rgb="FF000000"/>
        <rFont val="Verdana"/>
        <family val="2"/>
      </rPr>
      <t> Pascal</t>
    </r>
  </si>
  <si>
    <r>
      <t>JUNOT</t>
    </r>
    <r>
      <rPr>
        <sz val="8"/>
        <color rgb="FF000000"/>
        <rFont val="Verdana"/>
        <family val="2"/>
      </rPr>
      <t> Laurent</t>
    </r>
  </si>
  <si>
    <r>
      <t>POISSON GIRARD</t>
    </r>
    <r>
      <rPr>
        <sz val="8"/>
        <color rgb="FF000000"/>
        <rFont val="Verdana"/>
        <family val="2"/>
      </rPr>
      <t> Daniel</t>
    </r>
  </si>
  <si>
    <r>
      <t>MAC GARRY</t>
    </r>
    <r>
      <rPr>
        <sz val="8"/>
        <color rgb="FF000000"/>
        <rFont val="Verdana"/>
        <family val="2"/>
      </rPr>
      <t> Christophe</t>
    </r>
  </si>
  <si>
    <r>
      <t>DARRE</t>
    </r>
    <r>
      <rPr>
        <sz val="8"/>
        <color rgb="FF000000"/>
        <rFont val="Verdana"/>
        <family val="2"/>
      </rPr>
      <t> Jacques</t>
    </r>
  </si>
  <si>
    <r>
      <t>NOURRY</t>
    </r>
    <r>
      <rPr>
        <sz val="8"/>
        <color rgb="FF000000"/>
        <rFont val="Verdana"/>
        <family val="2"/>
      </rPr>
      <t> Eric</t>
    </r>
  </si>
  <si>
    <r>
      <t>DENNER</t>
    </r>
    <r>
      <rPr>
        <sz val="8"/>
        <color rgb="FF000000"/>
        <rFont val="Verdana"/>
        <family val="2"/>
      </rPr>
      <t> Jean</t>
    </r>
  </si>
  <si>
    <r>
      <t>FORT</t>
    </r>
    <r>
      <rPr>
        <sz val="8"/>
        <color rgb="FF000000"/>
        <rFont val="Verdana"/>
        <family val="2"/>
      </rPr>
      <t> Thierry</t>
    </r>
  </si>
  <si>
    <r>
      <t>FROUIN</t>
    </r>
    <r>
      <rPr>
        <sz val="8"/>
        <color rgb="FF000000"/>
        <rFont val="Verdana"/>
        <family val="2"/>
      </rPr>
      <t> Bruno</t>
    </r>
  </si>
  <si>
    <r>
      <t>LEMOINE</t>
    </r>
    <r>
      <rPr>
        <sz val="8"/>
        <color rgb="FF000000"/>
        <rFont val="Verdana"/>
        <family val="2"/>
      </rPr>
      <t> Josette</t>
    </r>
  </si>
  <si>
    <t>Finale Dames Brut</t>
  </si>
  <si>
    <t>Vainqueur pour le challenge par Equipes</t>
  </si>
  <si>
    <t>Finale Dames Net</t>
  </si>
  <si>
    <t>Forfait de Laurence</t>
  </si>
  <si>
    <t>vainqueur du match contre</t>
  </si>
  <si>
    <t>Finale Hommes Brut</t>
  </si>
  <si>
    <t>Score</t>
  </si>
  <si>
    <t>INSANE Marie</t>
  </si>
  <si>
    <t>NA</t>
  </si>
  <si>
    <t>7 &amp; 6</t>
  </si>
  <si>
    <t>1up</t>
  </si>
  <si>
    <t>Finale Hommes Net</t>
  </si>
  <si>
    <t>2 &amp; 1</t>
  </si>
  <si>
    <t>4 &amp; 3</t>
  </si>
  <si>
    <t>Autres matches pour le challenge par équipes</t>
  </si>
  <si>
    <t>Finale Doubles</t>
  </si>
  <si>
    <t xml:space="preserve"> </t>
  </si>
  <si>
    <t>3 &amp; 2</t>
  </si>
  <si>
    <t>Bilan des matches par équipes du jour</t>
  </si>
  <si>
    <t>3 Victoires</t>
  </si>
  <si>
    <t>6 Points</t>
  </si>
  <si>
    <t>2 Points</t>
  </si>
  <si>
    <t>1 Victoire</t>
  </si>
  <si>
    <t>,</t>
  </si>
  <si>
    <t>Captain &amp; Co</t>
  </si>
  <si>
    <t>Piejac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</si>
</sst>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5" fillId="0" borderId="0"/>
  </cellStyleXfs>
  <cellXfs count="14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6" borderId="3" xfId="0" applyFont="1" applyFill="1" applyBorder="1"/>
    <xf numFmtId="0" fontId="5" fillId="7" borderId="0" xfId="0" applyFont="1" applyFill="1" applyBorder="1"/>
    <xf numFmtId="0" fontId="4" fillId="8" borderId="3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6" borderId="9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9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4" fillId="3" borderId="1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5" fillId="10" borderId="3" xfId="0" applyFont="1" applyFill="1" applyBorder="1"/>
    <xf numFmtId="0" fontId="5" fillId="10" borderId="3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2" fillId="7" borderId="9" xfId="0" applyFont="1" applyFill="1" applyBorder="1"/>
    <xf numFmtId="0" fontId="4" fillId="11" borderId="3" xfId="0" applyFont="1" applyFill="1" applyBorder="1" applyAlignment="1">
      <alignment horizontal="left"/>
    </xf>
    <xf numFmtId="0" fontId="4" fillId="11" borderId="5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5" fillId="6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6" borderId="0" xfId="0" applyFont="1" applyFill="1" applyBorder="1"/>
    <xf numFmtId="0" fontId="5" fillId="9" borderId="0" xfId="0" applyFont="1" applyFill="1" applyBorder="1"/>
    <xf numFmtId="0" fontId="5" fillId="13" borderId="0" xfId="0" applyFont="1" applyFill="1"/>
    <xf numFmtId="0" fontId="5" fillId="13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9" borderId="1" xfId="0" applyFont="1" applyFill="1" applyBorder="1"/>
    <xf numFmtId="0" fontId="5" fillId="7" borderId="1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center"/>
    </xf>
    <xf numFmtId="0" fontId="2" fillId="13" borderId="0" xfId="0" applyFont="1" applyFill="1" applyBorder="1"/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0" fontId="2" fillId="9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6" borderId="10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9" borderId="13" xfId="0" applyFont="1" applyFill="1" applyBorder="1" applyAlignment="1">
      <alignment vertical="center"/>
    </xf>
    <xf numFmtId="0" fontId="2" fillId="7" borderId="13" xfId="0" applyFont="1" applyFill="1" applyBorder="1"/>
    <xf numFmtId="0" fontId="0" fillId="0" borderId="0" xfId="0" applyAlignment="1">
      <alignment horizontal="center"/>
    </xf>
    <xf numFmtId="0" fontId="15" fillId="15" borderId="0" xfId="0" applyFont="1" applyFill="1"/>
    <xf numFmtId="0" fontId="16" fillId="15" borderId="0" xfId="0" applyFont="1" applyFill="1"/>
    <xf numFmtId="0" fontId="15" fillId="15" borderId="0" xfId="0" applyFont="1" applyFill="1" applyAlignment="1">
      <alignment horizontal="center"/>
    </xf>
    <xf numFmtId="0" fontId="16" fillId="15" borderId="0" xfId="0" applyFont="1" applyFill="1" applyAlignment="1">
      <alignment horizontal="center"/>
    </xf>
    <xf numFmtId="0" fontId="16" fillId="15" borderId="0" xfId="0" applyFont="1" applyFill="1" applyAlignment="1">
      <alignment horizontal="center" wrapText="1"/>
    </xf>
    <xf numFmtId="0" fontId="2" fillId="9" borderId="1" xfId="0" applyFont="1" applyFill="1" applyBorder="1" applyAlignment="1">
      <alignment horizontal="left" vertical="center"/>
    </xf>
    <xf numFmtId="0" fontId="0" fillId="16" borderId="0" xfId="0" applyFill="1"/>
    <xf numFmtId="0" fontId="5" fillId="6" borderId="1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1" borderId="6" xfId="0" applyFont="1" applyFill="1" applyBorder="1" applyAlignment="1">
      <alignment horizontal="left"/>
    </xf>
    <xf numFmtId="0" fontId="4" fillId="11" borderId="7" xfId="0" applyFont="1" applyFill="1" applyBorder="1" applyAlignment="1">
      <alignment horizontal="left"/>
    </xf>
    <xf numFmtId="0" fontId="5" fillId="13" borderId="6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5" fillId="15" borderId="0" xfId="0" applyFont="1" applyFill="1" applyAlignment="1">
      <alignment horizontal="left" vertical="center"/>
    </xf>
    <xf numFmtId="0" fontId="15" fillId="15" borderId="5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2">
    <cellStyle name="Lien hypertexte 2" xfId="1"/>
    <cellStyle name="Lien hypertexte 3" xfId="2"/>
    <cellStyle name="Lien hypertexte 4" xfId="3"/>
    <cellStyle name="Lien hypertexte 5" xfId="4"/>
    <cellStyle name="Milliers 2" xfId="5"/>
    <cellStyle name="Milliers 2 2" xfId="6"/>
    <cellStyle name="Milliers 3" xfId="7"/>
    <cellStyle name="Milliers 4" xfId="8"/>
    <cellStyle name="Milliers 5" xfId="9"/>
    <cellStyle name="Normal" xfId="0" builtinId="0"/>
    <cellStyle name="Normal 2" xfId="10"/>
    <cellStyle name="Normal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Normal="100" workbookViewId="0">
      <selection activeCell="A3" sqref="A3:I7"/>
    </sheetView>
  </sheetViews>
  <sheetFormatPr baseColWidth="10" defaultRowHeight="12.75"/>
  <cols>
    <col min="1" max="1" width="6.28515625" style="11" customWidth="1"/>
    <col min="2" max="2" width="29.85546875" style="8" customWidth="1"/>
    <col min="3" max="3" width="4.5703125" style="8" customWidth="1"/>
    <col min="4" max="7" width="5.42578125" style="11" customWidth="1"/>
    <col min="8" max="8" width="8.7109375" style="11" customWidth="1"/>
    <col min="9" max="9" width="11.42578125" style="8"/>
    <col min="10" max="10" width="11.42578125" style="8" customWidth="1"/>
    <col min="11" max="16384" width="11.42578125" style="8"/>
  </cols>
  <sheetData>
    <row r="1" spans="1:13">
      <c r="A1" s="119" t="s">
        <v>51</v>
      </c>
      <c r="B1" s="119"/>
      <c r="C1" s="119"/>
      <c r="D1" s="119"/>
      <c r="E1" s="119"/>
      <c r="F1" s="119"/>
      <c r="G1" s="119"/>
      <c r="H1" s="119"/>
    </row>
    <row r="3" spans="1:13" s="1" customFormat="1">
      <c r="A3" s="120" t="s">
        <v>19</v>
      </c>
      <c r="B3" s="120"/>
      <c r="C3" s="120"/>
      <c r="D3" s="120"/>
      <c r="E3" s="120"/>
      <c r="F3" s="120"/>
      <c r="G3" s="120"/>
      <c r="H3" s="120"/>
      <c r="I3" s="120"/>
    </row>
    <row r="4" spans="1:13">
      <c r="A4" s="10" t="s">
        <v>0</v>
      </c>
      <c r="B4" s="28" t="s">
        <v>8</v>
      </c>
      <c r="C4" s="29" t="s">
        <v>20</v>
      </c>
      <c r="D4" s="2" t="s">
        <v>1</v>
      </c>
      <c r="E4" s="2" t="s">
        <v>2</v>
      </c>
      <c r="F4" s="2" t="s">
        <v>3</v>
      </c>
      <c r="G4" s="2" t="s">
        <v>7</v>
      </c>
      <c r="H4" s="42" t="s">
        <v>18</v>
      </c>
      <c r="I4" s="10" t="s">
        <v>6</v>
      </c>
    </row>
    <row r="5" spans="1:13">
      <c r="A5" s="9">
        <v>1</v>
      </c>
      <c r="B5" s="69" t="s">
        <v>21</v>
      </c>
      <c r="C5" s="9">
        <v>2</v>
      </c>
      <c r="D5" s="9">
        <v>3</v>
      </c>
      <c r="E5" s="9">
        <v>3</v>
      </c>
      <c r="F5" s="9">
        <v>3</v>
      </c>
      <c r="G5" s="9">
        <v>2</v>
      </c>
      <c r="H5" s="9">
        <v>6</v>
      </c>
      <c r="I5" s="9">
        <f>SUM(C5:H5)</f>
        <v>19</v>
      </c>
    </row>
    <row r="6" spans="1:13">
      <c r="A6" s="9">
        <v>2</v>
      </c>
      <c r="B6" s="77" t="s">
        <v>23</v>
      </c>
      <c r="C6" s="9">
        <v>3</v>
      </c>
      <c r="D6" s="9">
        <v>2</v>
      </c>
      <c r="E6" s="9">
        <v>2</v>
      </c>
      <c r="F6" s="9">
        <v>2</v>
      </c>
      <c r="G6" s="9">
        <v>3</v>
      </c>
      <c r="H6" s="9">
        <v>6</v>
      </c>
      <c r="I6" s="9">
        <f>SUM(C6:H6)</f>
        <v>18</v>
      </c>
    </row>
    <row r="7" spans="1:13">
      <c r="A7" s="9">
        <v>3</v>
      </c>
      <c r="B7" s="78" t="s">
        <v>22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2</v>
      </c>
      <c r="I7" s="9">
        <f>SUM(C7:H7)</f>
        <v>7</v>
      </c>
    </row>
    <row r="8" spans="1:13">
      <c r="A8" s="74"/>
      <c r="B8" s="73"/>
      <c r="C8" s="73"/>
      <c r="D8" s="74"/>
      <c r="E8" s="74"/>
      <c r="F8" s="74"/>
      <c r="G8" s="74"/>
      <c r="H8" s="74" t="s">
        <v>140</v>
      </c>
    </row>
    <row r="9" spans="1:13">
      <c r="A9" s="31" t="s">
        <v>10</v>
      </c>
      <c r="B9" s="4"/>
      <c r="C9" s="4"/>
      <c r="D9" s="4"/>
      <c r="E9" s="4"/>
      <c r="F9" s="4"/>
      <c r="G9" s="4"/>
      <c r="H9" s="4"/>
    </row>
    <row r="10" spans="1:13">
      <c r="A10" s="74"/>
      <c r="B10" s="73"/>
      <c r="C10" s="73"/>
      <c r="D10" s="74"/>
      <c r="E10" s="74"/>
      <c r="F10" s="74"/>
      <c r="G10" s="74"/>
      <c r="H10" s="74"/>
    </row>
    <row r="11" spans="1:13">
      <c r="A11" s="45" t="s">
        <v>24</v>
      </c>
      <c r="B11" s="46"/>
      <c r="C11" s="46"/>
      <c r="D11" s="46"/>
      <c r="E11" s="46"/>
      <c r="F11" s="46"/>
      <c r="G11" s="46"/>
      <c r="H11" s="47"/>
    </row>
    <row r="12" spans="1:13">
      <c r="A12" s="10" t="s">
        <v>0</v>
      </c>
      <c r="B12" s="2" t="s">
        <v>13</v>
      </c>
      <c r="C12" s="2" t="s">
        <v>20</v>
      </c>
      <c r="D12" s="2" t="s">
        <v>1</v>
      </c>
      <c r="E12" s="2" t="s">
        <v>2</v>
      </c>
      <c r="F12" s="2" t="s">
        <v>3</v>
      </c>
      <c r="G12" s="2" t="s">
        <v>7</v>
      </c>
      <c r="H12" s="10" t="s">
        <v>6</v>
      </c>
    </row>
    <row r="13" spans="1:13">
      <c r="A13" s="9">
        <v>1</v>
      </c>
      <c r="B13" s="49" t="s">
        <v>29</v>
      </c>
      <c r="C13" s="24">
        <v>7</v>
      </c>
      <c r="D13" s="9">
        <v>12</v>
      </c>
      <c r="E13" s="9">
        <v>15</v>
      </c>
      <c r="F13" s="24">
        <v>15</v>
      </c>
      <c r="G13" s="9">
        <v>9</v>
      </c>
      <c r="H13" s="9">
        <f t="shared" ref="H13:H22" si="0">SUM(C13:G13)</f>
        <v>58</v>
      </c>
    </row>
    <row r="14" spans="1:13">
      <c r="A14" s="9">
        <v>2</v>
      </c>
      <c r="B14" s="49" t="s">
        <v>26</v>
      </c>
      <c r="C14" s="9">
        <v>12</v>
      </c>
      <c r="D14" s="9">
        <v>7</v>
      </c>
      <c r="E14" s="9">
        <v>9</v>
      </c>
      <c r="F14" s="24">
        <v>3</v>
      </c>
      <c r="G14" s="9">
        <v>12</v>
      </c>
      <c r="H14" s="9">
        <f t="shared" si="0"/>
        <v>43</v>
      </c>
      <c r="I14" s="1"/>
      <c r="J14" s="1"/>
      <c r="K14" s="1"/>
      <c r="L14" s="1"/>
      <c r="M14" s="1"/>
    </row>
    <row r="15" spans="1:13" s="1" customFormat="1">
      <c r="A15" s="9">
        <v>3</v>
      </c>
      <c r="B15" s="49" t="s">
        <v>25</v>
      </c>
      <c r="C15" s="9">
        <v>3</v>
      </c>
      <c r="D15" s="9">
        <v>9</v>
      </c>
      <c r="E15" s="9">
        <v>7</v>
      </c>
      <c r="F15" s="24">
        <v>5</v>
      </c>
      <c r="G15" s="9">
        <v>15</v>
      </c>
      <c r="H15" s="9">
        <f t="shared" si="0"/>
        <v>39</v>
      </c>
    </row>
    <row r="16" spans="1:13" s="1" customFormat="1">
      <c r="A16" s="9">
        <v>4</v>
      </c>
      <c r="B16" s="50" t="s">
        <v>30</v>
      </c>
      <c r="C16" s="9">
        <v>15</v>
      </c>
      <c r="D16" s="9">
        <v>5</v>
      </c>
      <c r="E16" s="9">
        <v>4</v>
      </c>
      <c r="F16" s="24">
        <v>12</v>
      </c>
      <c r="G16" s="9">
        <v>0</v>
      </c>
      <c r="H16" s="9">
        <f t="shared" si="0"/>
        <v>36</v>
      </c>
      <c r="I16" s="8"/>
      <c r="J16" s="8"/>
      <c r="K16" s="8"/>
      <c r="L16" s="8"/>
      <c r="M16" s="8"/>
    </row>
    <row r="17" spans="1:13" s="1" customFormat="1">
      <c r="A17" s="9">
        <v>5</v>
      </c>
      <c r="B17" s="51" t="s">
        <v>37</v>
      </c>
      <c r="C17" s="24">
        <v>5</v>
      </c>
      <c r="D17" s="9">
        <v>3</v>
      </c>
      <c r="E17" s="9">
        <v>12</v>
      </c>
      <c r="F17" s="24">
        <v>9</v>
      </c>
      <c r="G17" s="9">
        <v>0</v>
      </c>
      <c r="H17" s="9">
        <f t="shared" si="0"/>
        <v>29</v>
      </c>
    </row>
    <row r="18" spans="1:13" s="1" customFormat="1">
      <c r="A18" s="9">
        <v>6</v>
      </c>
      <c r="B18" s="50" t="s">
        <v>63</v>
      </c>
      <c r="C18" s="9">
        <v>0</v>
      </c>
      <c r="D18" s="9">
        <v>4</v>
      </c>
      <c r="E18" s="9">
        <v>5</v>
      </c>
      <c r="F18" s="9">
        <v>7</v>
      </c>
      <c r="G18" s="9">
        <v>7</v>
      </c>
      <c r="H18" s="9">
        <f t="shared" si="0"/>
        <v>23</v>
      </c>
      <c r="I18" s="8"/>
      <c r="J18" s="8"/>
      <c r="K18" s="8"/>
      <c r="L18" s="8"/>
      <c r="M18" s="8"/>
    </row>
    <row r="19" spans="1:13">
      <c r="A19" s="9">
        <v>7</v>
      </c>
      <c r="B19" s="51" t="s">
        <v>67</v>
      </c>
      <c r="C19" s="9">
        <v>0</v>
      </c>
      <c r="D19" s="9">
        <v>15</v>
      </c>
      <c r="E19" s="9">
        <v>0</v>
      </c>
      <c r="F19" s="9">
        <v>4</v>
      </c>
      <c r="G19" s="9">
        <v>0</v>
      </c>
      <c r="H19" s="9">
        <f t="shared" si="0"/>
        <v>19</v>
      </c>
      <c r="I19" s="1"/>
      <c r="J19" s="1"/>
      <c r="K19" s="1"/>
      <c r="L19" s="1"/>
      <c r="M19" s="1"/>
    </row>
    <row r="20" spans="1:13">
      <c r="A20" s="9">
        <v>8</v>
      </c>
      <c r="B20" s="51" t="s">
        <v>41</v>
      </c>
      <c r="C20" s="9">
        <v>9</v>
      </c>
      <c r="D20" s="9">
        <v>0</v>
      </c>
      <c r="E20" s="9">
        <v>0</v>
      </c>
      <c r="F20" s="24">
        <v>0</v>
      </c>
      <c r="G20" s="9">
        <v>0</v>
      </c>
      <c r="H20" s="9">
        <f t="shared" si="0"/>
        <v>9</v>
      </c>
    </row>
    <row r="21" spans="1:13" s="1" customFormat="1">
      <c r="A21" s="9">
        <v>9</v>
      </c>
      <c r="B21" s="49" t="s">
        <v>95</v>
      </c>
      <c r="C21" s="9">
        <v>0</v>
      </c>
      <c r="D21" s="9">
        <v>0</v>
      </c>
      <c r="E21" s="9">
        <v>0</v>
      </c>
      <c r="F21" s="9">
        <v>0</v>
      </c>
      <c r="G21" s="9">
        <v>7</v>
      </c>
      <c r="H21" s="9">
        <f t="shared" si="0"/>
        <v>7</v>
      </c>
    </row>
    <row r="22" spans="1:13">
      <c r="A22" s="9">
        <v>10</v>
      </c>
      <c r="B22" s="50" t="s">
        <v>33</v>
      </c>
      <c r="C22" s="24">
        <v>4</v>
      </c>
      <c r="D22" s="9">
        <v>0</v>
      </c>
      <c r="E22" s="9">
        <v>0</v>
      </c>
      <c r="F22" s="24">
        <v>0</v>
      </c>
      <c r="G22" s="9">
        <v>0</v>
      </c>
      <c r="H22" s="9">
        <f t="shared" si="0"/>
        <v>4</v>
      </c>
    </row>
    <row r="23" spans="1:13">
      <c r="A23" s="82"/>
      <c r="B23" s="83"/>
      <c r="C23" s="82"/>
      <c r="D23" s="82"/>
      <c r="E23" s="82"/>
      <c r="F23" s="82"/>
      <c r="G23" s="82"/>
      <c r="H23" s="82"/>
    </row>
    <row r="24" spans="1:13">
      <c r="A24" s="124" t="s">
        <v>46</v>
      </c>
      <c r="B24" s="125"/>
      <c r="C24" s="125"/>
      <c r="D24" s="125"/>
      <c r="E24" s="125"/>
      <c r="F24" s="125"/>
      <c r="G24" s="125"/>
      <c r="H24" s="125"/>
    </row>
    <row r="25" spans="1:13">
      <c r="A25" s="10" t="s">
        <v>0</v>
      </c>
      <c r="B25" s="32" t="s">
        <v>13</v>
      </c>
      <c r="C25" s="32" t="s">
        <v>20</v>
      </c>
      <c r="D25" s="2" t="s">
        <v>1</v>
      </c>
      <c r="E25" s="2" t="s">
        <v>2</v>
      </c>
      <c r="F25" s="2" t="s">
        <v>3</v>
      </c>
      <c r="G25" s="2" t="s">
        <v>7</v>
      </c>
      <c r="H25" s="10" t="s">
        <v>6</v>
      </c>
    </row>
    <row r="26" spans="1:13">
      <c r="A26" s="36">
        <v>1</v>
      </c>
      <c r="B26" s="51" t="s">
        <v>35</v>
      </c>
      <c r="C26" s="9">
        <v>12</v>
      </c>
      <c r="D26" s="9">
        <v>1</v>
      </c>
      <c r="E26" s="9">
        <v>12</v>
      </c>
      <c r="F26" s="24">
        <v>1</v>
      </c>
      <c r="G26" s="9">
        <v>3</v>
      </c>
      <c r="H26" s="9">
        <f t="shared" ref="H26:H57" si="1">SUM(C26:G26)</f>
        <v>29</v>
      </c>
    </row>
    <row r="27" spans="1:13">
      <c r="A27" s="36"/>
      <c r="B27" s="49" t="s">
        <v>27</v>
      </c>
      <c r="C27" s="24">
        <v>5</v>
      </c>
      <c r="D27" s="9">
        <v>1</v>
      </c>
      <c r="E27" s="9">
        <v>9</v>
      </c>
      <c r="F27" s="24">
        <v>7</v>
      </c>
      <c r="G27" s="9">
        <v>7</v>
      </c>
      <c r="H27" s="9">
        <f t="shared" si="1"/>
        <v>29</v>
      </c>
    </row>
    <row r="28" spans="1:13">
      <c r="A28" s="36">
        <v>3</v>
      </c>
      <c r="B28" s="51" t="s">
        <v>60</v>
      </c>
      <c r="C28" s="9">
        <v>0</v>
      </c>
      <c r="D28" s="24">
        <v>7</v>
      </c>
      <c r="E28" s="9">
        <v>15</v>
      </c>
      <c r="F28" s="24">
        <v>1</v>
      </c>
      <c r="G28" s="9">
        <v>1</v>
      </c>
      <c r="H28" s="9">
        <f t="shared" si="1"/>
        <v>24</v>
      </c>
    </row>
    <row r="29" spans="1:13" ht="12.75" customHeight="1">
      <c r="A29" s="36">
        <v>4</v>
      </c>
      <c r="B29" s="49" t="s">
        <v>28</v>
      </c>
      <c r="C29" s="9">
        <v>9</v>
      </c>
      <c r="D29" s="9">
        <v>1</v>
      </c>
      <c r="E29" s="9">
        <v>9</v>
      </c>
      <c r="F29" s="24">
        <v>3</v>
      </c>
      <c r="G29" s="9">
        <v>1</v>
      </c>
      <c r="H29" s="9">
        <f t="shared" si="1"/>
        <v>23</v>
      </c>
    </row>
    <row r="30" spans="1:13" ht="12.75" customHeight="1">
      <c r="A30" s="36">
        <v>5</v>
      </c>
      <c r="B30" s="49" t="s">
        <v>68</v>
      </c>
      <c r="C30" s="9">
        <v>0</v>
      </c>
      <c r="D30" s="9">
        <v>15</v>
      </c>
      <c r="E30" s="9">
        <v>0</v>
      </c>
      <c r="F30" s="24">
        <v>5</v>
      </c>
      <c r="G30" s="9">
        <v>0</v>
      </c>
      <c r="H30" s="9">
        <f t="shared" si="1"/>
        <v>20</v>
      </c>
    </row>
    <row r="31" spans="1:13">
      <c r="A31" s="36">
        <v>6</v>
      </c>
      <c r="B31" s="49" t="s">
        <v>78</v>
      </c>
      <c r="C31" s="9">
        <v>0</v>
      </c>
      <c r="D31" s="9">
        <v>0</v>
      </c>
      <c r="E31" s="9">
        <v>0</v>
      </c>
      <c r="F31" s="24">
        <v>15</v>
      </c>
      <c r="G31" s="9">
        <v>1</v>
      </c>
      <c r="H31" s="9">
        <f t="shared" si="1"/>
        <v>16</v>
      </c>
    </row>
    <row r="32" spans="1:13">
      <c r="A32" s="36">
        <v>7</v>
      </c>
      <c r="B32" s="51" t="s">
        <v>87</v>
      </c>
      <c r="C32" s="9">
        <v>0</v>
      </c>
      <c r="D32" s="9">
        <v>0</v>
      </c>
      <c r="E32" s="9">
        <v>0</v>
      </c>
      <c r="F32" s="24">
        <v>0</v>
      </c>
      <c r="G32" s="9">
        <v>15</v>
      </c>
      <c r="H32" s="9">
        <f t="shared" si="1"/>
        <v>15</v>
      </c>
    </row>
    <row r="33" spans="1:10">
      <c r="A33" s="36"/>
      <c r="B33" s="51" t="s">
        <v>40</v>
      </c>
      <c r="C33" s="9">
        <v>15</v>
      </c>
      <c r="D33" s="9">
        <v>0</v>
      </c>
      <c r="E33" s="9">
        <v>0</v>
      </c>
      <c r="F33" s="9">
        <v>0</v>
      </c>
      <c r="G33" s="9">
        <v>0</v>
      </c>
      <c r="H33" s="9">
        <f t="shared" si="1"/>
        <v>15</v>
      </c>
    </row>
    <row r="34" spans="1:10">
      <c r="A34" s="36"/>
      <c r="B34" s="51" t="s">
        <v>66</v>
      </c>
      <c r="C34" s="9">
        <v>0</v>
      </c>
      <c r="D34" s="9">
        <v>1</v>
      </c>
      <c r="E34" s="9">
        <v>1</v>
      </c>
      <c r="F34" s="24">
        <v>12</v>
      </c>
      <c r="G34" s="9">
        <v>1</v>
      </c>
      <c r="H34" s="9">
        <f t="shared" si="1"/>
        <v>15</v>
      </c>
    </row>
    <row r="35" spans="1:10">
      <c r="A35" s="36">
        <v>10</v>
      </c>
      <c r="B35" s="49" t="s">
        <v>65</v>
      </c>
      <c r="C35" s="9">
        <v>0</v>
      </c>
      <c r="D35" s="9">
        <v>12</v>
      </c>
      <c r="E35" s="9">
        <v>1</v>
      </c>
      <c r="F35" s="24">
        <v>0</v>
      </c>
      <c r="G35" s="9">
        <v>0</v>
      </c>
      <c r="H35" s="9">
        <f t="shared" si="1"/>
        <v>13</v>
      </c>
      <c r="I35" s="30"/>
      <c r="J35" s="30"/>
    </row>
    <row r="36" spans="1:10">
      <c r="A36" s="36"/>
      <c r="B36" s="49" t="s">
        <v>64</v>
      </c>
      <c r="C36" s="9">
        <v>0</v>
      </c>
      <c r="D36" s="9">
        <v>12</v>
      </c>
      <c r="E36" s="9">
        <v>0</v>
      </c>
      <c r="F36" s="24">
        <v>1</v>
      </c>
      <c r="G36" s="9">
        <v>0</v>
      </c>
      <c r="H36" s="9">
        <f t="shared" si="1"/>
        <v>13</v>
      </c>
    </row>
    <row r="37" spans="1:10">
      <c r="A37" s="36"/>
      <c r="B37" s="50" t="s">
        <v>32</v>
      </c>
      <c r="C37" s="9">
        <v>1</v>
      </c>
      <c r="D37" s="9">
        <v>5</v>
      </c>
      <c r="E37" s="9">
        <v>1</v>
      </c>
      <c r="F37" s="24">
        <v>1</v>
      </c>
      <c r="G37" s="36">
        <v>5</v>
      </c>
      <c r="H37" s="9">
        <f t="shared" si="1"/>
        <v>13</v>
      </c>
    </row>
    <row r="38" spans="1:10" s="30" customFormat="1">
      <c r="A38" s="36">
        <v>13</v>
      </c>
      <c r="B38" s="51" t="s">
        <v>88</v>
      </c>
      <c r="C38" s="36">
        <v>0</v>
      </c>
      <c r="D38" s="9">
        <v>0</v>
      </c>
      <c r="E38" s="36">
        <v>0</v>
      </c>
      <c r="F38" s="70">
        <v>0</v>
      </c>
      <c r="G38" s="36">
        <v>12</v>
      </c>
      <c r="H38" s="9">
        <f t="shared" si="1"/>
        <v>12</v>
      </c>
      <c r="I38" s="8"/>
      <c r="J38" s="8"/>
    </row>
    <row r="39" spans="1:10">
      <c r="A39" s="36">
        <v>14</v>
      </c>
      <c r="B39" s="49" t="s">
        <v>55</v>
      </c>
      <c r="C39" s="36">
        <v>0</v>
      </c>
      <c r="D39" s="9">
        <v>4</v>
      </c>
      <c r="E39" s="36">
        <v>3</v>
      </c>
      <c r="F39" s="70">
        <v>3</v>
      </c>
      <c r="G39" s="36">
        <v>0</v>
      </c>
      <c r="H39" s="9">
        <f t="shared" si="1"/>
        <v>10</v>
      </c>
    </row>
    <row r="40" spans="1:10">
      <c r="A40" s="36">
        <v>15</v>
      </c>
      <c r="B40" s="50" t="s">
        <v>89</v>
      </c>
      <c r="C40" s="36">
        <v>0</v>
      </c>
      <c r="D40" s="9">
        <v>0</v>
      </c>
      <c r="E40" s="36">
        <v>0</v>
      </c>
      <c r="F40" s="36">
        <v>0</v>
      </c>
      <c r="G40" s="36">
        <v>9</v>
      </c>
      <c r="H40" s="9">
        <f t="shared" si="1"/>
        <v>9</v>
      </c>
    </row>
    <row r="41" spans="1:10">
      <c r="A41" s="36"/>
      <c r="B41" s="51" t="s">
        <v>79</v>
      </c>
      <c r="C41" s="36">
        <v>0</v>
      </c>
      <c r="D41" s="9">
        <v>0</v>
      </c>
      <c r="E41" s="36">
        <v>0</v>
      </c>
      <c r="F41" s="70">
        <v>9</v>
      </c>
      <c r="G41" s="36">
        <v>0</v>
      </c>
      <c r="H41" s="9">
        <f t="shared" si="1"/>
        <v>9</v>
      </c>
    </row>
    <row r="42" spans="1:10" ht="12.75" customHeight="1">
      <c r="A42" s="36"/>
      <c r="B42" s="49" t="s">
        <v>58</v>
      </c>
      <c r="C42" s="36">
        <v>0</v>
      </c>
      <c r="D42" s="9">
        <v>1</v>
      </c>
      <c r="E42" s="36">
        <v>5</v>
      </c>
      <c r="F42" s="70">
        <v>1</v>
      </c>
      <c r="G42" s="36">
        <v>2</v>
      </c>
      <c r="H42" s="9">
        <f t="shared" si="1"/>
        <v>9</v>
      </c>
    </row>
    <row r="43" spans="1:10">
      <c r="A43" s="36">
        <v>18</v>
      </c>
      <c r="B43" s="51" t="s">
        <v>42</v>
      </c>
      <c r="C43" s="24">
        <v>7</v>
      </c>
      <c r="D43" s="9">
        <v>0</v>
      </c>
      <c r="E43" s="9">
        <v>0</v>
      </c>
      <c r="F43" s="24">
        <v>0</v>
      </c>
      <c r="G43" s="9">
        <v>0</v>
      </c>
      <c r="H43" s="9">
        <f t="shared" si="1"/>
        <v>7</v>
      </c>
    </row>
    <row r="44" spans="1:10">
      <c r="A44" s="36"/>
      <c r="B44" s="51" t="s">
        <v>36</v>
      </c>
      <c r="C44" s="9">
        <v>4</v>
      </c>
      <c r="D44" s="9">
        <v>1</v>
      </c>
      <c r="E44" s="9">
        <v>1</v>
      </c>
      <c r="F44" s="24">
        <v>1</v>
      </c>
      <c r="G44" s="9">
        <v>0</v>
      </c>
      <c r="H44" s="9">
        <f t="shared" si="1"/>
        <v>7</v>
      </c>
    </row>
    <row r="45" spans="1:10">
      <c r="A45" s="36"/>
      <c r="B45" s="49" t="s">
        <v>57</v>
      </c>
      <c r="C45" s="9">
        <v>0</v>
      </c>
      <c r="D45" s="9">
        <v>1</v>
      </c>
      <c r="E45" s="9">
        <v>1</v>
      </c>
      <c r="F45" s="24">
        <v>0</v>
      </c>
      <c r="G45" s="9">
        <v>5</v>
      </c>
      <c r="H45" s="9">
        <f t="shared" si="1"/>
        <v>7</v>
      </c>
    </row>
    <row r="46" spans="1:10">
      <c r="A46" s="36">
        <v>21</v>
      </c>
      <c r="B46" s="50" t="s">
        <v>31</v>
      </c>
      <c r="C46" s="9">
        <v>4</v>
      </c>
      <c r="D46" s="9">
        <v>1</v>
      </c>
      <c r="E46" s="9">
        <v>1</v>
      </c>
      <c r="F46" s="24">
        <v>0</v>
      </c>
      <c r="G46" s="9">
        <v>0</v>
      </c>
      <c r="H46" s="9">
        <f t="shared" si="1"/>
        <v>6</v>
      </c>
    </row>
    <row r="47" spans="1:10">
      <c r="A47" s="36"/>
      <c r="B47" s="50" t="s">
        <v>61</v>
      </c>
      <c r="C47" s="9">
        <v>0</v>
      </c>
      <c r="D47" s="9">
        <v>2</v>
      </c>
      <c r="E47" s="9">
        <v>4</v>
      </c>
      <c r="F47" s="24">
        <v>0</v>
      </c>
      <c r="G47" s="9">
        <v>0</v>
      </c>
      <c r="H47" s="9">
        <f t="shared" si="1"/>
        <v>6</v>
      </c>
    </row>
    <row r="48" spans="1:10">
      <c r="A48" s="36">
        <v>23</v>
      </c>
      <c r="B48" s="51" t="s">
        <v>62</v>
      </c>
      <c r="C48" s="9">
        <v>0</v>
      </c>
      <c r="D48" s="9">
        <v>4</v>
      </c>
      <c r="E48" s="9">
        <v>0</v>
      </c>
      <c r="F48" s="24">
        <v>1</v>
      </c>
      <c r="G48" s="9">
        <v>0</v>
      </c>
      <c r="H48" s="9">
        <f t="shared" si="1"/>
        <v>5</v>
      </c>
    </row>
    <row r="49" spans="1:8">
      <c r="A49" s="36"/>
      <c r="B49" s="51" t="s">
        <v>80</v>
      </c>
      <c r="C49" s="9">
        <v>0</v>
      </c>
      <c r="D49" s="9">
        <v>1</v>
      </c>
      <c r="E49" s="9">
        <v>0</v>
      </c>
      <c r="F49" s="24">
        <v>4</v>
      </c>
      <c r="G49" s="9">
        <v>0</v>
      </c>
      <c r="H49" s="9">
        <f t="shared" si="1"/>
        <v>5</v>
      </c>
    </row>
    <row r="50" spans="1:8" ht="12.75" customHeight="1">
      <c r="A50" s="36">
        <v>25</v>
      </c>
      <c r="B50" s="51" t="s">
        <v>38</v>
      </c>
      <c r="C50" s="9">
        <v>1</v>
      </c>
      <c r="D50" s="9">
        <v>1</v>
      </c>
      <c r="E50" s="9">
        <v>1</v>
      </c>
      <c r="F50" s="24">
        <v>0</v>
      </c>
      <c r="G50" s="9">
        <v>1</v>
      </c>
      <c r="H50" s="9">
        <f t="shared" si="1"/>
        <v>4</v>
      </c>
    </row>
    <row r="51" spans="1:8" ht="12.75" customHeight="1">
      <c r="A51" s="36"/>
      <c r="B51" s="51" t="s">
        <v>39</v>
      </c>
      <c r="C51" s="9">
        <v>2</v>
      </c>
      <c r="D51" s="9">
        <v>0</v>
      </c>
      <c r="E51" s="9">
        <v>1</v>
      </c>
      <c r="F51" s="24">
        <v>0</v>
      </c>
      <c r="G51" s="9">
        <v>1</v>
      </c>
      <c r="H51" s="9">
        <f t="shared" si="1"/>
        <v>4</v>
      </c>
    </row>
    <row r="52" spans="1:8" ht="12.75" customHeight="1">
      <c r="A52" s="36"/>
      <c r="B52" s="50" t="s">
        <v>59</v>
      </c>
      <c r="C52" s="9">
        <v>0</v>
      </c>
      <c r="D52" s="9">
        <v>1</v>
      </c>
      <c r="E52" s="9">
        <v>1</v>
      </c>
      <c r="F52" s="24">
        <v>1</v>
      </c>
      <c r="G52" s="9">
        <v>1</v>
      </c>
      <c r="H52" s="9">
        <f t="shared" si="1"/>
        <v>4</v>
      </c>
    </row>
    <row r="53" spans="1:8">
      <c r="A53" s="36">
        <v>28</v>
      </c>
      <c r="B53" s="49" t="s">
        <v>90</v>
      </c>
      <c r="C53" s="9">
        <v>0</v>
      </c>
      <c r="D53" s="9">
        <v>0</v>
      </c>
      <c r="E53" s="9">
        <v>0</v>
      </c>
      <c r="F53" s="9">
        <v>0</v>
      </c>
      <c r="G53" s="9">
        <v>2</v>
      </c>
      <c r="H53" s="9">
        <f t="shared" si="1"/>
        <v>2</v>
      </c>
    </row>
    <row r="54" spans="1:8">
      <c r="A54" s="36"/>
      <c r="B54" s="50" t="s">
        <v>74</v>
      </c>
      <c r="C54" s="9">
        <v>0</v>
      </c>
      <c r="D54" s="9">
        <v>0</v>
      </c>
      <c r="E54" s="9">
        <v>2</v>
      </c>
      <c r="F54" s="24">
        <v>0</v>
      </c>
      <c r="G54" s="9">
        <v>0</v>
      </c>
      <c r="H54" s="9">
        <f t="shared" si="1"/>
        <v>2</v>
      </c>
    </row>
    <row r="55" spans="1:8">
      <c r="A55" s="36"/>
      <c r="B55" s="49" t="s">
        <v>82</v>
      </c>
      <c r="C55" s="9">
        <v>0</v>
      </c>
      <c r="D55" s="9">
        <v>0</v>
      </c>
      <c r="E55" s="9">
        <v>0</v>
      </c>
      <c r="F55" s="24">
        <v>1</v>
      </c>
      <c r="G55" s="9">
        <v>1</v>
      </c>
      <c r="H55" s="9">
        <f t="shared" si="1"/>
        <v>2</v>
      </c>
    </row>
    <row r="56" spans="1:8">
      <c r="A56" s="36">
        <v>31</v>
      </c>
      <c r="B56" s="50" t="s">
        <v>91</v>
      </c>
      <c r="C56" s="9">
        <v>0</v>
      </c>
      <c r="D56" s="9">
        <v>0</v>
      </c>
      <c r="E56" s="9">
        <v>0</v>
      </c>
      <c r="F56" s="9">
        <v>0</v>
      </c>
      <c r="G56" s="9">
        <v>1</v>
      </c>
      <c r="H56" s="9">
        <f t="shared" si="1"/>
        <v>1</v>
      </c>
    </row>
    <row r="57" spans="1:8">
      <c r="A57" s="36"/>
      <c r="B57" s="50" t="s">
        <v>34</v>
      </c>
      <c r="C57" s="9">
        <v>1</v>
      </c>
      <c r="D57" s="9">
        <v>0</v>
      </c>
      <c r="E57" s="9">
        <v>0</v>
      </c>
      <c r="F57" s="24">
        <v>0</v>
      </c>
      <c r="G57" s="9">
        <v>0</v>
      </c>
      <c r="H57" s="9">
        <f t="shared" si="1"/>
        <v>1</v>
      </c>
    </row>
    <row r="58" spans="1:8">
      <c r="A58" s="82"/>
      <c r="B58" s="82"/>
      <c r="C58" s="82"/>
      <c r="D58" s="82"/>
      <c r="E58" s="82"/>
      <c r="F58" s="82"/>
      <c r="G58" s="82"/>
      <c r="H58" s="82"/>
    </row>
    <row r="59" spans="1:8">
      <c r="A59" s="79" t="s">
        <v>43</v>
      </c>
      <c r="B59" s="80"/>
      <c r="C59" s="80"/>
      <c r="D59" s="80"/>
      <c r="E59" s="80"/>
      <c r="F59" s="80"/>
      <c r="G59" s="80"/>
      <c r="H59" s="81"/>
    </row>
    <row r="60" spans="1:8">
      <c r="A60" s="10" t="s">
        <v>0</v>
      </c>
      <c r="B60" s="2" t="s">
        <v>13</v>
      </c>
      <c r="C60" s="2" t="s">
        <v>20</v>
      </c>
      <c r="D60" s="2" t="s">
        <v>1</v>
      </c>
      <c r="E60" s="2" t="s">
        <v>2</v>
      </c>
      <c r="F60" s="2" t="s">
        <v>3</v>
      </c>
      <c r="G60" s="2" t="s">
        <v>7</v>
      </c>
      <c r="H60" s="10" t="s">
        <v>6</v>
      </c>
    </row>
    <row r="61" spans="1:8" ht="16.5" customHeight="1">
      <c r="A61" s="9">
        <v>1</v>
      </c>
      <c r="B61" s="49" t="s">
        <v>25</v>
      </c>
      <c r="C61" s="9">
        <v>3</v>
      </c>
      <c r="D61" s="9">
        <v>12</v>
      </c>
      <c r="E61" s="24">
        <v>15</v>
      </c>
      <c r="F61" s="24">
        <v>15</v>
      </c>
      <c r="G61" s="9">
        <v>15</v>
      </c>
      <c r="H61" s="9">
        <f t="shared" ref="H61:H70" si="2">SUM(C61:G61)</f>
        <v>60</v>
      </c>
    </row>
    <row r="62" spans="1:8">
      <c r="A62" s="9">
        <v>2</v>
      </c>
      <c r="B62" s="49" t="s">
        <v>26</v>
      </c>
      <c r="C62" s="9">
        <v>12</v>
      </c>
      <c r="D62" s="9">
        <v>7</v>
      </c>
      <c r="E62" s="24">
        <v>12</v>
      </c>
      <c r="F62" s="24">
        <v>7</v>
      </c>
      <c r="G62" s="9">
        <v>12</v>
      </c>
      <c r="H62" s="9">
        <f t="shared" si="2"/>
        <v>50</v>
      </c>
    </row>
    <row r="63" spans="1:8">
      <c r="A63" s="9">
        <v>3</v>
      </c>
      <c r="B63" s="49" t="s">
        <v>29</v>
      </c>
      <c r="C63" s="9">
        <v>9</v>
      </c>
      <c r="D63" s="9">
        <v>9</v>
      </c>
      <c r="E63" s="24">
        <v>9</v>
      </c>
      <c r="F63" s="24">
        <v>5</v>
      </c>
      <c r="G63" s="9">
        <v>9</v>
      </c>
      <c r="H63" s="9">
        <f t="shared" si="2"/>
        <v>41</v>
      </c>
    </row>
    <row r="64" spans="1:8">
      <c r="A64" s="9">
        <v>4</v>
      </c>
      <c r="B64" s="51" t="s">
        <v>67</v>
      </c>
      <c r="C64" s="24">
        <v>0</v>
      </c>
      <c r="D64" s="9">
        <v>15</v>
      </c>
      <c r="E64" s="24">
        <v>0</v>
      </c>
      <c r="F64" s="24">
        <v>12</v>
      </c>
      <c r="G64" s="9">
        <v>0</v>
      </c>
      <c r="H64" s="9">
        <f t="shared" si="2"/>
        <v>27</v>
      </c>
    </row>
    <row r="65" spans="1:8">
      <c r="A65" s="9">
        <v>5</v>
      </c>
      <c r="B65" s="50" t="s">
        <v>30</v>
      </c>
      <c r="C65" s="9">
        <v>15</v>
      </c>
      <c r="D65" s="9">
        <v>4</v>
      </c>
      <c r="E65" s="24">
        <v>4</v>
      </c>
      <c r="F65" s="24">
        <v>3</v>
      </c>
      <c r="G65" s="9">
        <v>0</v>
      </c>
      <c r="H65" s="9">
        <f t="shared" si="2"/>
        <v>26</v>
      </c>
    </row>
    <row r="66" spans="1:8">
      <c r="A66" s="9">
        <v>6</v>
      </c>
      <c r="B66" s="51" t="s">
        <v>37</v>
      </c>
      <c r="C66" s="9">
        <v>9</v>
      </c>
      <c r="D66" s="9">
        <v>3</v>
      </c>
      <c r="E66" s="24">
        <v>5</v>
      </c>
      <c r="F66" s="24">
        <v>9</v>
      </c>
      <c r="G66" s="9">
        <v>0</v>
      </c>
      <c r="H66" s="9">
        <f t="shared" si="2"/>
        <v>26</v>
      </c>
    </row>
    <row r="67" spans="1:8">
      <c r="A67" s="9">
        <v>7</v>
      </c>
      <c r="B67" s="50" t="s">
        <v>63</v>
      </c>
      <c r="C67" s="24">
        <v>0</v>
      </c>
      <c r="D67" s="24">
        <v>5</v>
      </c>
      <c r="E67" s="24">
        <v>7</v>
      </c>
      <c r="F67" s="24">
        <v>5</v>
      </c>
      <c r="G67" s="9">
        <v>7</v>
      </c>
      <c r="H67" s="9">
        <f t="shared" si="2"/>
        <v>24</v>
      </c>
    </row>
    <row r="68" spans="1:8">
      <c r="A68" s="9">
        <v>8</v>
      </c>
      <c r="B68" s="50" t="s">
        <v>33</v>
      </c>
      <c r="C68" s="9">
        <v>9</v>
      </c>
      <c r="D68" s="9">
        <v>0</v>
      </c>
      <c r="E68" s="24">
        <v>0</v>
      </c>
      <c r="F68" s="24">
        <v>0</v>
      </c>
      <c r="G68" s="9">
        <v>0</v>
      </c>
      <c r="H68" s="9">
        <f t="shared" si="2"/>
        <v>9</v>
      </c>
    </row>
    <row r="69" spans="1:8">
      <c r="A69" s="9">
        <v>9</v>
      </c>
      <c r="B69" s="51" t="s">
        <v>41</v>
      </c>
      <c r="C69" s="9">
        <v>9</v>
      </c>
      <c r="D69" s="9">
        <v>0</v>
      </c>
      <c r="E69" s="24">
        <v>0</v>
      </c>
      <c r="F69" s="24">
        <v>0</v>
      </c>
      <c r="G69" s="9">
        <v>0</v>
      </c>
      <c r="H69" s="9">
        <f t="shared" si="2"/>
        <v>9</v>
      </c>
    </row>
    <row r="70" spans="1:8" s="1" customFormat="1">
      <c r="A70" s="9">
        <v>10</v>
      </c>
      <c r="B70" s="49" t="s">
        <v>95</v>
      </c>
      <c r="C70" s="9">
        <v>0</v>
      </c>
      <c r="D70" s="9">
        <v>0</v>
      </c>
      <c r="E70" s="9">
        <v>0</v>
      </c>
      <c r="F70" s="9">
        <v>0</v>
      </c>
      <c r="G70" s="9">
        <v>7</v>
      </c>
      <c r="H70" s="9">
        <f t="shared" si="2"/>
        <v>7</v>
      </c>
    </row>
    <row r="71" spans="1:8">
      <c r="A71" s="74"/>
      <c r="B71" s="74"/>
      <c r="C71" s="74"/>
      <c r="D71" s="74"/>
      <c r="E71" s="74"/>
      <c r="F71" s="74"/>
      <c r="G71" s="74"/>
      <c r="H71" s="74"/>
    </row>
    <row r="72" spans="1:8">
      <c r="A72" s="121" t="s">
        <v>44</v>
      </c>
      <c r="B72" s="122"/>
      <c r="C72" s="122"/>
      <c r="D72" s="122"/>
      <c r="E72" s="122"/>
      <c r="F72" s="122"/>
      <c r="G72" s="122"/>
      <c r="H72" s="123"/>
    </row>
    <row r="73" spans="1:8">
      <c r="A73" s="27" t="s">
        <v>0</v>
      </c>
      <c r="B73" s="32" t="s">
        <v>13</v>
      </c>
      <c r="C73" s="32" t="s">
        <v>20</v>
      </c>
      <c r="D73" s="2" t="s">
        <v>1</v>
      </c>
      <c r="E73" s="2" t="s">
        <v>2</v>
      </c>
      <c r="F73" s="2" t="s">
        <v>3</v>
      </c>
      <c r="G73" s="2" t="s">
        <v>7</v>
      </c>
      <c r="H73" s="10" t="s">
        <v>6</v>
      </c>
    </row>
    <row r="74" spans="1:8">
      <c r="A74" s="36">
        <v>1</v>
      </c>
      <c r="B74" s="51" t="s">
        <v>35</v>
      </c>
      <c r="C74" s="24">
        <v>12</v>
      </c>
      <c r="D74" s="9">
        <v>4</v>
      </c>
      <c r="E74" s="9">
        <v>12</v>
      </c>
      <c r="F74" s="24">
        <v>7</v>
      </c>
      <c r="G74" s="9">
        <v>12</v>
      </c>
      <c r="H74" s="9">
        <f t="shared" ref="H74:H105" si="3">SUM(C74:G74)</f>
        <v>47</v>
      </c>
    </row>
    <row r="75" spans="1:8">
      <c r="A75" s="36">
        <v>2</v>
      </c>
      <c r="B75" s="49" t="s">
        <v>55</v>
      </c>
      <c r="C75" s="24">
        <v>0</v>
      </c>
      <c r="D75" s="9">
        <v>15</v>
      </c>
      <c r="E75" s="9">
        <v>15</v>
      </c>
      <c r="F75" s="24">
        <v>9</v>
      </c>
      <c r="G75" s="9">
        <v>0</v>
      </c>
      <c r="H75" s="9">
        <f t="shared" si="3"/>
        <v>39</v>
      </c>
    </row>
    <row r="76" spans="1:8">
      <c r="A76" s="36">
        <v>3</v>
      </c>
      <c r="B76" s="49" t="s">
        <v>57</v>
      </c>
      <c r="C76" s="24">
        <v>0</v>
      </c>
      <c r="D76" s="9">
        <v>12</v>
      </c>
      <c r="E76" s="9">
        <v>2</v>
      </c>
      <c r="F76" s="24">
        <v>0</v>
      </c>
      <c r="G76" s="9">
        <v>15</v>
      </c>
      <c r="H76" s="9">
        <f t="shared" si="3"/>
        <v>29</v>
      </c>
    </row>
    <row r="77" spans="1:8">
      <c r="A77" s="36">
        <v>4</v>
      </c>
      <c r="B77" s="49" t="s">
        <v>58</v>
      </c>
      <c r="C77" s="24">
        <v>0</v>
      </c>
      <c r="D77" s="9">
        <v>2</v>
      </c>
      <c r="E77" s="9">
        <v>9</v>
      </c>
      <c r="F77" s="24">
        <v>4</v>
      </c>
      <c r="G77" s="9">
        <v>12</v>
      </c>
      <c r="H77" s="9">
        <f t="shared" si="3"/>
        <v>27</v>
      </c>
    </row>
    <row r="78" spans="1:8">
      <c r="A78" s="36">
        <v>5</v>
      </c>
      <c r="B78" s="50" t="s">
        <v>59</v>
      </c>
      <c r="C78" s="24">
        <v>0</v>
      </c>
      <c r="D78" s="24">
        <v>7</v>
      </c>
      <c r="E78" s="9">
        <v>1</v>
      </c>
      <c r="F78" s="24">
        <v>5</v>
      </c>
      <c r="G78" s="9">
        <v>7</v>
      </c>
      <c r="H78" s="9">
        <f t="shared" si="3"/>
        <v>20</v>
      </c>
    </row>
    <row r="79" spans="1:8">
      <c r="A79" s="36">
        <v>6</v>
      </c>
      <c r="B79" s="51" t="s">
        <v>60</v>
      </c>
      <c r="C79" s="24">
        <v>0</v>
      </c>
      <c r="D79" s="9">
        <v>9</v>
      </c>
      <c r="E79" s="9">
        <v>7</v>
      </c>
      <c r="F79" s="24">
        <v>1</v>
      </c>
      <c r="G79" s="9">
        <v>1</v>
      </c>
      <c r="H79" s="9">
        <f t="shared" si="3"/>
        <v>18</v>
      </c>
    </row>
    <row r="80" spans="1:8">
      <c r="A80" s="36">
        <v>7</v>
      </c>
      <c r="B80" s="51" t="s">
        <v>56</v>
      </c>
      <c r="C80" s="24">
        <v>0</v>
      </c>
      <c r="D80" s="9">
        <v>4</v>
      </c>
      <c r="E80" s="9">
        <v>0</v>
      </c>
      <c r="F80" s="24">
        <v>12</v>
      </c>
      <c r="G80" s="9">
        <v>0</v>
      </c>
      <c r="H80" s="9">
        <f t="shared" si="3"/>
        <v>16</v>
      </c>
    </row>
    <row r="81" spans="1:8">
      <c r="A81" s="36">
        <v>8</v>
      </c>
      <c r="B81" s="51" t="s">
        <v>40</v>
      </c>
      <c r="C81" s="9">
        <v>15</v>
      </c>
      <c r="D81" s="9">
        <v>0</v>
      </c>
      <c r="E81" s="9">
        <v>0</v>
      </c>
      <c r="F81" s="9">
        <v>0</v>
      </c>
      <c r="G81" s="9">
        <v>0</v>
      </c>
      <c r="H81" s="9">
        <f t="shared" si="3"/>
        <v>15</v>
      </c>
    </row>
    <row r="82" spans="1:8">
      <c r="A82" s="36"/>
      <c r="B82" s="51" t="s">
        <v>79</v>
      </c>
      <c r="C82" s="9">
        <v>0</v>
      </c>
      <c r="D82" s="9">
        <v>0</v>
      </c>
      <c r="E82" s="9">
        <v>0</v>
      </c>
      <c r="F82" s="24">
        <v>15</v>
      </c>
      <c r="G82" s="9">
        <v>0</v>
      </c>
      <c r="H82" s="9">
        <f t="shared" si="3"/>
        <v>15</v>
      </c>
    </row>
    <row r="83" spans="1:8">
      <c r="A83" s="36"/>
      <c r="B83" s="51" t="s">
        <v>39</v>
      </c>
      <c r="C83" s="9">
        <v>9</v>
      </c>
      <c r="D83" s="9">
        <v>0</v>
      </c>
      <c r="E83" s="9">
        <v>5</v>
      </c>
      <c r="F83" s="24">
        <v>0</v>
      </c>
      <c r="G83" s="9">
        <v>1</v>
      </c>
      <c r="H83" s="9">
        <f t="shared" si="3"/>
        <v>15</v>
      </c>
    </row>
    <row r="84" spans="1:8">
      <c r="A84" s="36">
        <v>11</v>
      </c>
      <c r="B84" s="49" t="s">
        <v>27</v>
      </c>
      <c r="C84" s="24">
        <v>7</v>
      </c>
      <c r="D84" s="9">
        <v>1</v>
      </c>
      <c r="E84" s="9">
        <v>1</v>
      </c>
      <c r="F84" s="24">
        <v>1</v>
      </c>
      <c r="G84" s="9">
        <v>1</v>
      </c>
      <c r="H84" s="9">
        <f t="shared" si="3"/>
        <v>11</v>
      </c>
    </row>
    <row r="85" spans="1:8">
      <c r="A85" s="36">
        <v>12</v>
      </c>
      <c r="B85" s="49" t="s">
        <v>28</v>
      </c>
      <c r="C85" s="24">
        <v>5</v>
      </c>
      <c r="D85" s="9">
        <v>1</v>
      </c>
      <c r="E85" s="9">
        <v>1</v>
      </c>
      <c r="F85" s="24">
        <v>1</v>
      </c>
      <c r="G85" s="9">
        <v>1</v>
      </c>
      <c r="H85" s="9">
        <f t="shared" si="3"/>
        <v>9</v>
      </c>
    </row>
    <row r="86" spans="1:8">
      <c r="A86" s="36">
        <v>13</v>
      </c>
      <c r="B86" s="49" t="s">
        <v>64</v>
      </c>
      <c r="C86" s="24">
        <v>0</v>
      </c>
      <c r="D86" s="24">
        <v>7</v>
      </c>
      <c r="E86" s="9">
        <v>0</v>
      </c>
      <c r="F86" s="24">
        <v>1</v>
      </c>
      <c r="G86" s="9">
        <v>0</v>
      </c>
      <c r="H86" s="9">
        <f t="shared" si="3"/>
        <v>8</v>
      </c>
    </row>
    <row r="87" spans="1:8">
      <c r="A87" s="36">
        <v>14</v>
      </c>
      <c r="B87" s="50" t="s">
        <v>32</v>
      </c>
      <c r="C87" s="9">
        <v>3</v>
      </c>
      <c r="D87" s="9">
        <v>1</v>
      </c>
      <c r="E87" s="9">
        <v>1</v>
      </c>
      <c r="F87" s="24">
        <v>1</v>
      </c>
      <c r="G87" s="9">
        <v>1</v>
      </c>
      <c r="H87" s="9">
        <f t="shared" si="3"/>
        <v>7</v>
      </c>
    </row>
    <row r="88" spans="1:8">
      <c r="A88" s="36">
        <v>15</v>
      </c>
      <c r="B88" s="50" t="s">
        <v>31</v>
      </c>
      <c r="C88" s="9">
        <v>4</v>
      </c>
      <c r="D88" s="9">
        <v>1</v>
      </c>
      <c r="E88" s="9">
        <v>1</v>
      </c>
      <c r="F88" s="24">
        <v>0</v>
      </c>
      <c r="G88" s="9">
        <v>0</v>
      </c>
      <c r="H88" s="9">
        <f t="shared" si="3"/>
        <v>6</v>
      </c>
    </row>
    <row r="89" spans="1:8">
      <c r="A89" s="36"/>
      <c r="B89" s="50" t="s">
        <v>61</v>
      </c>
      <c r="C89" s="24">
        <v>0</v>
      </c>
      <c r="D89" s="9">
        <v>1</v>
      </c>
      <c r="E89" s="9">
        <v>5</v>
      </c>
      <c r="F89" s="24">
        <v>0</v>
      </c>
      <c r="G89" s="9">
        <v>0</v>
      </c>
      <c r="H89" s="9">
        <f t="shared" si="3"/>
        <v>6</v>
      </c>
    </row>
    <row r="90" spans="1:8">
      <c r="A90" s="36"/>
      <c r="B90" s="49" t="s">
        <v>82</v>
      </c>
      <c r="C90" s="9">
        <v>0</v>
      </c>
      <c r="D90" s="9">
        <v>0</v>
      </c>
      <c r="E90" s="9">
        <v>0</v>
      </c>
      <c r="F90" s="24">
        <v>1</v>
      </c>
      <c r="G90" s="9">
        <v>5</v>
      </c>
      <c r="H90" s="9">
        <f t="shared" si="3"/>
        <v>6</v>
      </c>
    </row>
    <row r="91" spans="1:8">
      <c r="A91" s="36">
        <v>18</v>
      </c>
      <c r="B91" s="51" t="s">
        <v>36</v>
      </c>
      <c r="C91" s="9">
        <v>2</v>
      </c>
      <c r="D91" s="9">
        <v>1</v>
      </c>
      <c r="E91" s="9">
        <v>1</v>
      </c>
      <c r="F91" s="24">
        <v>1</v>
      </c>
      <c r="G91" s="9">
        <v>0</v>
      </c>
      <c r="H91" s="9">
        <f t="shared" si="3"/>
        <v>5</v>
      </c>
    </row>
    <row r="92" spans="1:8">
      <c r="A92" s="36"/>
      <c r="B92" s="51" t="s">
        <v>66</v>
      </c>
      <c r="C92" s="24">
        <v>0</v>
      </c>
      <c r="D92" s="9">
        <v>1</v>
      </c>
      <c r="E92" s="9">
        <v>1</v>
      </c>
      <c r="F92" s="24">
        <v>2</v>
      </c>
      <c r="G92" s="9">
        <v>1</v>
      </c>
      <c r="H92" s="9">
        <f t="shared" si="3"/>
        <v>5</v>
      </c>
    </row>
    <row r="93" spans="1:8">
      <c r="A93" s="36"/>
      <c r="B93" s="49" t="s">
        <v>78</v>
      </c>
      <c r="C93" s="9">
        <v>0</v>
      </c>
      <c r="D93" s="9">
        <v>0</v>
      </c>
      <c r="E93" s="9">
        <v>0</v>
      </c>
      <c r="F93" s="24">
        <v>3</v>
      </c>
      <c r="G93" s="9">
        <v>2</v>
      </c>
      <c r="H93" s="9">
        <f t="shared" si="3"/>
        <v>5</v>
      </c>
    </row>
    <row r="94" spans="1:8">
      <c r="A94" s="36"/>
      <c r="B94" s="51" t="s">
        <v>87</v>
      </c>
      <c r="C94" s="24">
        <v>0</v>
      </c>
      <c r="D94" s="24">
        <v>0</v>
      </c>
      <c r="E94" s="24">
        <v>0</v>
      </c>
      <c r="F94" s="24">
        <v>0</v>
      </c>
      <c r="G94" s="24">
        <v>5</v>
      </c>
      <c r="H94" s="9">
        <f t="shared" si="3"/>
        <v>5</v>
      </c>
    </row>
    <row r="95" spans="1:8">
      <c r="A95" s="36"/>
      <c r="B95" s="86" t="s">
        <v>88</v>
      </c>
      <c r="C95" s="24">
        <v>0</v>
      </c>
      <c r="D95" s="76">
        <v>0</v>
      </c>
      <c r="E95" s="76">
        <v>0</v>
      </c>
      <c r="F95" s="76">
        <v>0</v>
      </c>
      <c r="G95" s="75">
        <v>5</v>
      </c>
      <c r="H95" s="75">
        <f t="shared" si="3"/>
        <v>5</v>
      </c>
    </row>
    <row r="96" spans="1:8">
      <c r="A96" s="36">
        <v>23</v>
      </c>
      <c r="B96" s="51" t="s">
        <v>38</v>
      </c>
      <c r="C96" s="9">
        <v>1</v>
      </c>
      <c r="D96" s="9">
        <v>1</v>
      </c>
      <c r="E96" s="9">
        <v>1</v>
      </c>
      <c r="F96" s="24">
        <v>0</v>
      </c>
      <c r="G96" s="9">
        <v>1</v>
      </c>
      <c r="H96" s="9">
        <f t="shared" si="3"/>
        <v>4</v>
      </c>
    </row>
    <row r="97" spans="1:8">
      <c r="A97" s="36">
        <v>24</v>
      </c>
      <c r="B97" s="50" t="s">
        <v>75</v>
      </c>
      <c r="C97" s="24">
        <v>0</v>
      </c>
      <c r="D97" s="9">
        <v>0</v>
      </c>
      <c r="E97" s="9">
        <v>3</v>
      </c>
      <c r="F97" s="24">
        <v>0</v>
      </c>
      <c r="G97" s="9">
        <v>0</v>
      </c>
      <c r="H97" s="9">
        <f t="shared" si="3"/>
        <v>3</v>
      </c>
    </row>
    <row r="98" spans="1:8">
      <c r="A98" s="36"/>
      <c r="B98" s="51" t="s">
        <v>62</v>
      </c>
      <c r="C98" s="24">
        <v>0</v>
      </c>
      <c r="D98" s="9">
        <v>1</v>
      </c>
      <c r="E98" s="9">
        <v>0</v>
      </c>
      <c r="F98" s="24">
        <v>2</v>
      </c>
      <c r="G98" s="9">
        <v>0</v>
      </c>
      <c r="H98" s="9">
        <f t="shared" si="3"/>
        <v>3</v>
      </c>
    </row>
    <row r="99" spans="1:8">
      <c r="A99" s="36">
        <v>26</v>
      </c>
      <c r="B99" s="49" t="s">
        <v>65</v>
      </c>
      <c r="C99" s="24">
        <v>0</v>
      </c>
      <c r="D99" s="9">
        <v>1</v>
      </c>
      <c r="E99" s="9">
        <v>1</v>
      </c>
      <c r="F99" s="24">
        <v>0</v>
      </c>
      <c r="G99" s="9">
        <v>0</v>
      </c>
      <c r="H99" s="9">
        <f t="shared" si="3"/>
        <v>2</v>
      </c>
    </row>
    <row r="100" spans="1:8">
      <c r="A100" s="36"/>
      <c r="B100" s="49" t="s">
        <v>68</v>
      </c>
      <c r="C100" s="24">
        <v>0</v>
      </c>
      <c r="D100" s="9">
        <v>1</v>
      </c>
      <c r="E100" s="9">
        <v>0</v>
      </c>
      <c r="F100" s="24">
        <v>1</v>
      </c>
      <c r="G100" s="9">
        <v>0</v>
      </c>
      <c r="H100" s="9">
        <f t="shared" si="3"/>
        <v>2</v>
      </c>
    </row>
    <row r="101" spans="1:8">
      <c r="A101" s="36">
        <v>28</v>
      </c>
      <c r="B101" s="51" t="s">
        <v>42</v>
      </c>
      <c r="C101" s="9">
        <v>1</v>
      </c>
      <c r="D101" s="9">
        <v>0</v>
      </c>
      <c r="E101" s="9">
        <v>0</v>
      </c>
      <c r="F101" s="24">
        <v>0</v>
      </c>
      <c r="G101" s="9">
        <v>0</v>
      </c>
      <c r="H101" s="9">
        <f t="shared" si="3"/>
        <v>1</v>
      </c>
    </row>
    <row r="102" spans="1:8">
      <c r="A102" s="36"/>
      <c r="B102" s="50" t="s">
        <v>34</v>
      </c>
      <c r="C102" s="9">
        <v>1</v>
      </c>
      <c r="D102" s="9">
        <v>0</v>
      </c>
      <c r="E102" s="9">
        <v>0</v>
      </c>
      <c r="F102" s="24">
        <v>0</v>
      </c>
      <c r="G102" s="9">
        <v>0</v>
      </c>
      <c r="H102" s="9">
        <f t="shared" si="3"/>
        <v>1</v>
      </c>
    </row>
    <row r="103" spans="1:8">
      <c r="A103" s="36"/>
      <c r="B103" s="50" t="s">
        <v>89</v>
      </c>
      <c r="C103" s="24">
        <v>0</v>
      </c>
      <c r="D103" s="24">
        <v>0</v>
      </c>
      <c r="E103" s="24">
        <v>0</v>
      </c>
      <c r="F103" s="24">
        <v>0</v>
      </c>
      <c r="G103" s="9">
        <v>1</v>
      </c>
      <c r="H103" s="9">
        <f t="shared" si="3"/>
        <v>1</v>
      </c>
    </row>
    <row r="104" spans="1:8">
      <c r="A104" s="36"/>
      <c r="B104" s="50" t="s">
        <v>91</v>
      </c>
      <c r="C104" s="24">
        <v>0</v>
      </c>
      <c r="D104" s="24">
        <v>0</v>
      </c>
      <c r="E104" s="24">
        <v>0</v>
      </c>
      <c r="F104" s="24">
        <v>0</v>
      </c>
      <c r="G104" s="9">
        <v>1</v>
      </c>
      <c r="H104" s="9">
        <f t="shared" si="3"/>
        <v>1</v>
      </c>
    </row>
    <row r="105" spans="1:8">
      <c r="A105" s="36"/>
      <c r="B105" s="49" t="s">
        <v>90</v>
      </c>
      <c r="C105" s="24">
        <v>0</v>
      </c>
      <c r="D105" s="24">
        <v>0</v>
      </c>
      <c r="E105" s="24">
        <v>0</v>
      </c>
      <c r="F105" s="24">
        <v>0</v>
      </c>
      <c r="G105" s="9">
        <v>1</v>
      </c>
      <c r="H105" s="9">
        <f t="shared" si="3"/>
        <v>1</v>
      </c>
    </row>
  </sheetData>
  <sortState ref="A74:N105">
    <sortCondition descending="1" ref="H74:H105"/>
  </sortState>
  <mergeCells count="4">
    <mergeCell ref="A1:H1"/>
    <mergeCell ref="A3:I3"/>
    <mergeCell ref="A72:H72"/>
    <mergeCell ref="A24:H2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98" fitToHeight="2" orientation="portrait" r:id="rId1"/>
  <headerFooter alignWithMargins="0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86" zoomScaleNormal="86" workbookViewId="0">
      <pane xSplit="2" ySplit="10" topLeftCell="C11" activePane="bottomRight" state="frozen"/>
      <selection pane="topRight" activeCell="D1" sqref="D1"/>
      <selection pane="bottomLeft" activeCell="A12" sqref="A12"/>
      <selection pane="bottomRight" activeCell="J14" sqref="J13:J31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6" customWidth="1"/>
    <col min="10" max="11" width="11.42578125" style="26"/>
    <col min="12" max="17" width="11.42578125" style="17"/>
    <col min="18" max="16384" width="11.42578125" style="8"/>
  </cols>
  <sheetData>
    <row r="1" spans="1:17">
      <c r="A1" s="119" t="s">
        <v>52</v>
      </c>
      <c r="B1" s="119"/>
      <c r="C1" s="119"/>
      <c r="D1" s="119"/>
      <c r="E1" s="8" t="s">
        <v>15</v>
      </c>
      <c r="F1" s="44">
        <f>COUNTA(F13:F31)</f>
        <v>18</v>
      </c>
      <c r="G1" s="43">
        <f>COUNTA(G13:G31)</f>
        <v>18</v>
      </c>
      <c r="H1" s="58">
        <v>18</v>
      </c>
    </row>
    <row r="2" spans="1:17">
      <c r="A2" s="52" t="s">
        <v>16</v>
      </c>
      <c r="B2" s="12"/>
      <c r="C2" s="12"/>
      <c r="D2" s="12"/>
    </row>
    <row r="3" spans="1:17" s="1" customFormat="1">
      <c r="A3" s="4"/>
      <c r="B3" s="5" t="s">
        <v>9</v>
      </c>
      <c r="C3" s="4"/>
      <c r="D3" s="4"/>
      <c r="E3" s="8"/>
      <c r="F3" s="11"/>
      <c r="G3" s="16"/>
      <c r="H3" s="11"/>
      <c r="I3" s="33"/>
      <c r="J3" s="33"/>
      <c r="K3" s="33"/>
      <c r="L3" s="18"/>
      <c r="M3" s="18"/>
      <c r="N3" s="18"/>
      <c r="O3" s="18"/>
      <c r="P3" s="18"/>
      <c r="Q3" s="18"/>
    </row>
    <row r="4" spans="1:17" s="1" customFormat="1" ht="38.25">
      <c r="A4" s="2" t="s">
        <v>0</v>
      </c>
      <c r="B4" s="29" t="s">
        <v>8</v>
      </c>
      <c r="C4" s="10" t="s">
        <v>4</v>
      </c>
      <c r="D4" s="10" t="s">
        <v>5</v>
      </c>
      <c r="E4" s="53" t="s">
        <v>11</v>
      </c>
      <c r="F4" s="54" t="s">
        <v>12</v>
      </c>
      <c r="G4" s="55" t="s">
        <v>12</v>
      </c>
      <c r="H4" s="59" t="s">
        <v>12</v>
      </c>
      <c r="I4" s="39" t="s">
        <v>45</v>
      </c>
      <c r="J4" s="33"/>
      <c r="K4" s="33"/>
      <c r="L4" s="18"/>
      <c r="M4" s="18"/>
      <c r="N4" s="18"/>
      <c r="O4" s="18"/>
      <c r="P4" s="18"/>
      <c r="Q4" s="18"/>
    </row>
    <row r="5" spans="1:17" s="1" customFormat="1">
      <c r="A5" s="9">
        <v>1</v>
      </c>
      <c r="B5" s="51" t="s">
        <v>23</v>
      </c>
      <c r="C5" s="24">
        <f>H5</f>
        <v>60</v>
      </c>
      <c r="D5" s="24">
        <v>3</v>
      </c>
      <c r="E5" s="8"/>
      <c r="F5" s="25"/>
      <c r="G5" s="25"/>
      <c r="H5" s="9">
        <f>SUM(K13:K106)</f>
        <v>60</v>
      </c>
      <c r="I5" s="33"/>
      <c r="J5" s="33"/>
      <c r="K5" s="33"/>
      <c r="L5" s="18"/>
      <c r="M5" s="18"/>
      <c r="N5" s="18"/>
      <c r="O5" s="18"/>
      <c r="P5" s="18"/>
      <c r="Q5" s="18"/>
    </row>
    <row r="6" spans="1:17" s="1" customFormat="1">
      <c r="A6" s="9">
        <v>2</v>
      </c>
      <c r="B6" s="43" t="s">
        <v>21</v>
      </c>
      <c r="C6" s="24">
        <f>G6</f>
        <v>45</v>
      </c>
      <c r="D6" s="24">
        <v>2</v>
      </c>
      <c r="E6" s="8"/>
      <c r="F6" s="25"/>
      <c r="G6" s="9">
        <f>SUM(G13:G107)</f>
        <v>45</v>
      </c>
      <c r="H6" s="23"/>
      <c r="I6" s="33"/>
      <c r="J6" s="33"/>
      <c r="K6" s="33"/>
      <c r="L6" s="18"/>
      <c r="M6" s="18"/>
      <c r="N6" s="18"/>
      <c r="O6" s="18"/>
      <c r="P6" s="18"/>
      <c r="Q6" s="18"/>
    </row>
    <row r="7" spans="1:17" s="14" customFormat="1">
      <c r="A7" s="9">
        <v>3</v>
      </c>
      <c r="B7" s="44" t="s">
        <v>22</v>
      </c>
      <c r="C7" s="24">
        <f>F7</f>
        <v>43</v>
      </c>
      <c r="D7" s="24">
        <v>1</v>
      </c>
      <c r="E7" s="12"/>
      <c r="F7" s="9">
        <f>SUM(I13:I107)</f>
        <v>43</v>
      </c>
      <c r="G7" s="23"/>
      <c r="H7" s="23"/>
      <c r="I7" s="34"/>
      <c r="J7" s="34"/>
      <c r="K7" s="34"/>
      <c r="L7" s="19"/>
      <c r="M7" s="19"/>
      <c r="N7" s="19"/>
      <c r="O7" s="19"/>
      <c r="P7" s="19"/>
      <c r="Q7" s="19"/>
    </row>
    <row r="8" spans="1:17" s="14" customFormat="1">
      <c r="A8" s="12"/>
      <c r="B8" s="13"/>
      <c r="C8" s="12"/>
      <c r="D8" s="12"/>
      <c r="E8" s="12"/>
      <c r="F8" s="12"/>
      <c r="G8" s="12"/>
      <c r="H8" s="12"/>
      <c r="I8" s="34"/>
      <c r="J8" s="34"/>
      <c r="K8" s="34"/>
      <c r="L8" s="19"/>
      <c r="M8" s="19"/>
      <c r="N8" s="19"/>
      <c r="O8" s="19"/>
      <c r="P8" s="19"/>
      <c r="Q8" s="19"/>
    </row>
    <row r="9" spans="1:17" customFormat="1">
      <c r="A9" s="20"/>
      <c r="B9" s="21" t="s">
        <v>10</v>
      </c>
      <c r="C9" s="20"/>
      <c r="D9" s="20"/>
      <c r="E9" s="12"/>
      <c r="F9" s="12"/>
      <c r="G9" s="12"/>
      <c r="H9" s="12"/>
      <c r="I9" s="35"/>
      <c r="J9" s="35"/>
      <c r="K9" s="35"/>
      <c r="L9" s="3"/>
      <c r="M9" s="3"/>
      <c r="N9" s="3"/>
      <c r="O9" s="3"/>
      <c r="P9" s="3"/>
      <c r="Q9" s="3"/>
    </row>
    <row r="10" spans="1:17" s="14" customFormat="1">
      <c r="A10" s="15"/>
      <c r="B10" s="22"/>
      <c r="C10" s="15"/>
      <c r="D10" s="15"/>
      <c r="E10" s="12"/>
      <c r="F10" s="12"/>
      <c r="G10" s="12"/>
      <c r="H10" s="12"/>
      <c r="I10" s="34"/>
      <c r="J10" s="34"/>
      <c r="K10" s="34"/>
      <c r="L10" s="19"/>
      <c r="M10" s="19"/>
      <c r="N10" s="19"/>
      <c r="O10" s="19"/>
      <c r="P10" s="19"/>
      <c r="Q10" s="19"/>
    </row>
    <row r="11" spans="1:17" s="18" customFormat="1">
      <c r="A11" s="56"/>
      <c r="B11" s="57" t="s">
        <v>24</v>
      </c>
      <c r="C11" s="56"/>
      <c r="D11" s="56"/>
      <c r="E11" s="46"/>
      <c r="F11" s="46"/>
      <c r="G11" s="46"/>
      <c r="H11" s="47"/>
      <c r="I11" s="47"/>
      <c r="J11" s="47"/>
      <c r="K11" s="47"/>
    </row>
    <row r="12" spans="1:17" ht="39" thickBot="1">
      <c r="A12" s="27" t="s">
        <v>0</v>
      </c>
      <c r="B12" s="32" t="s">
        <v>13</v>
      </c>
      <c r="C12" s="27" t="s">
        <v>4</v>
      </c>
      <c r="D12" s="27" t="s">
        <v>5</v>
      </c>
      <c r="E12" s="17"/>
      <c r="F12" s="26" t="str">
        <f>IF(E12="Bleue",$C12,"")</f>
        <v/>
      </c>
      <c r="G12" s="26" t="str">
        <f>IF(E12="Rouge",$C12,"")</f>
        <v/>
      </c>
      <c r="H12" s="26"/>
      <c r="I12" s="2" t="s">
        <v>49</v>
      </c>
      <c r="J12" s="2" t="s">
        <v>48</v>
      </c>
      <c r="K12" s="2" t="s">
        <v>50</v>
      </c>
    </row>
    <row r="13" spans="1:17" ht="13.5" thickBot="1">
      <c r="A13" s="36">
        <v>1</v>
      </c>
      <c r="B13" s="61" t="s">
        <v>30</v>
      </c>
      <c r="C13" s="37">
        <v>18</v>
      </c>
      <c r="D13" s="9">
        <v>15</v>
      </c>
      <c r="E13" s="61" t="s">
        <v>22</v>
      </c>
      <c r="F13" s="9">
        <f>IF(E13="TGS",$C13,"")</f>
        <v>18</v>
      </c>
      <c r="G13" s="9" t="str">
        <f>IF(E13="OMEGA",$C13,"")</f>
        <v/>
      </c>
      <c r="H13" s="9" t="str">
        <f>IF(E13="TIS",$C13,"")</f>
        <v/>
      </c>
      <c r="I13" s="9">
        <v>18</v>
      </c>
      <c r="J13" s="9"/>
      <c r="K13" s="9"/>
      <c r="P13" s="8"/>
      <c r="Q13" s="8"/>
    </row>
    <row r="14" spans="1:17" ht="13.5" thickBot="1">
      <c r="A14" s="36">
        <v>2</v>
      </c>
      <c r="B14" s="49" t="s">
        <v>26</v>
      </c>
      <c r="C14" s="37">
        <v>14</v>
      </c>
      <c r="D14" s="9">
        <v>12</v>
      </c>
      <c r="E14" s="48" t="s">
        <v>21</v>
      </c>
      <c r="F14" s="9" t="str">
        <f t="shared" ref="F14:F31" si="0">IF(E14="TGS",$C14,"")</f>
        <v/>
      </c>
      <c r="G14" s="9">
        <f t="shared" ref="G14:G19" si="1">IF(E14="OMEGA",$C14,"")</f>
        <v>14</v>
      </c>
      <c r="H14" s="9" t="str">
        <f t="shared" ref="H14:H19" si="2">IF(E14="TIS",$C14,"")</f>
        <v/>
      </c>
      <c r="I14" s="9"/>
      <c r="J14" s="9">
        <v>14</v>
      </c>
      <c r="K14" s="9"/>
      <c r="P14" s="8"/>
      <c r="Q14" s="8"/>
    </row>
    <row r="15" spans="1:17" ht="13.5" thickBot="1">
      <c r="A15" s="36">
        <v>2</v>
      </c>
      <c r="B15" s="51" t="s">
        <v>41</v>
      </c>
      <c r="C15" s="37">
        <v>8</v>
      </c>
      <c r="D15" s="9">
        <v>9</v>
      </c>
      <c r="E15" s="60" t="s">
        <v>23</v>
      </c>
      <c r="F15" s="9" t="str">
        <f t="shared" si="0"/>
        <v/>
      </c>
      <c r="G15" s="9" t="str">
        <f t="shared" si="1"/>
        <v/>
      </c>
      <c r="H15" s="9">
        <f t="shared" si="2"/>
        <v>8</v>
      </c>
      <c r="I15" s="9"/>
      <c r="J15" s="9"/>
      <c r="K15" s="9"/>
      <c r="P15" s="8"/>
      <c r="Q15" s="8"/>
    </row>
    <row r="16" spans="1:17">
      <c r="A16" s="36">
        <v>4</v>
      </c>
      <c r="B16" s="49" t="s">
        <v>29</v>
      </c>
      <c r="C16" s="37">
        <v>4</v>
      </c>
      <c r="D16" s="24">
        <v>7</v>
      </c>
      <c r="E16" s="49" t="s">
        <v>21</v>
      </c>
      <c r="F16" s="9" t="str">
        <f t="shared" si="0"/>
        <v/>
      </c>
      <c r="G16" s="9">
        <f t="shared" si="1"/>
        <v>4</v>
      </c>
      <c r="H16" s="9" t="str">
        <f t="shared" si="2"/>
        <v/>
      </c>
      <c r="I16" s="9"/>
      <c r="J16" s="9">
        <v>4</v>
      </c>
      <c r="K16" s="9"/>
      <c r="P16" s="8"/>
      <c r="Q16" s="8"/>
    </row>
    <row r="17" spans="1:17">
      <c r="A17" s="36">
        <v>4</v>
      </c>
      <c r="B17" s="51" t="s">
        <v>37</v>
      </c>
      <c r="C17" s="37">
        <v>4</v>
      </c>
      <c r="D17" s="24">
        <v>5</v>
      </c>
      <c r="E17" s="51" t="s">
        <v>23</v>
      </c>
      <c r="F17" s="9" t="str">
        <f t="shared" si="0"/>
        <v/>
      </c>
      <c r="G17" s="9" t="str">
        <f t="shared" si="1"/>
        <v/>
      </c>
      <c r="H17" s="9">
        <f t="shared" si="2"/>
        <v>4</v>
      </c>
      <c r="I17" s="9"/>
      <c r="J17" s="9"/>
      <c r="K17" s="9"/>
      <c r="P17" s="8"/>
      <c r="Q17" s="8"/>
    </row>
    <row r="18" spans="1:17">
      <c r="A18" s="36">
        <v>6</v>
      </c>
      <c r="B18" s="50" t="s">
        <v>33</v>
      </c>
      <c r="C18" s="37">
        <v>1</v>
      </c>
      <c r="D18" s="24">
        <v>4</v>
      </c>
      <c r="E18" s="50" t="s">
        <v>22</v>
      </c>
      <c r="F18" s="9">
        <f t="shared" si="0"/>
        <v>1</v>
      </c>
      <c r="G18" s="9" t="str">
        <f t="shared" si="1"/>
        <v/>
      </c>
      <c r="H18" s="9" t="str">
        <f t="shared" si="2"/>
        <v/>
      </c>
      <c r="I18" s="9"/>
      <c r="J18" s="9"/>
      <c r="K18" s="9"/>
      <c r="P18" s="8"/>
      <c r="Q18" s="8"/>
    </row>
    <row r="19" spans="1:17">
      <c r="A19" s="36">
        <v>7</v>
      </c>
      <c r="B19" s="49" t="s">
        <v>25</v>
      </c>
      <c r="C19" s="38" t="s">
        <v>14</v>
      </c>
      <c r="D19" s="9">
        <v>3</v>
      </c>
      <c r="E19" s="49" t="s">
        <v>21</v>
      </c>
      <c r="F19" s="9" t="str">
        <f t="shared" si="0"/>
        <v/>
      </c>
      <c r="G19" s="9" t="str">
        <f t="shared" si="1"/>
        <v>Abandon</v>
      </c>
      <c r="H19" s="9" t="str">
        <f t="shared" si="2"/>
        <v/>
      </c>
      <c r="I19" s="24"/>
      <c r="J19" s="9"/>
      <c r="K19" s="9"/>
      <c r="P19" s="8"/>
      <c r="Q19" s="8"/>
    </row>
    <row r="20" spans="1:17" ht="13.5" thickBot="1">
      <c r="A20" s="62"/>
      <c r="B20" s="62" t="s">
        <v>46</v>
      </c>
      <c r="C20" s="63"/>
      <c r="D20" s="63"/>
      <c r="E20" s="63"/>
      <c r="F20" s="63"/>
      <c r="G20" s="63"/>
      <c r="H20" s="64"/>
      <c r="I20" s="64"/>
      <c r="J20" s="64"/>
      <c r="K20" s="64"/>
      <c r="L20" s="8"/>
      <c r="M20" s="9">
        <v>15</v>
      </c>
      <c r="N20" s="8"/>
      <c r="O20" s="8"/>
      <c r="P20" s="8"/>
      <c r="Q20" s="8"/>
    </row>
    <row r="21" spans="1:17" ht="13.5" thickBot="1">
      <c r="A21" s="36">
        <v>1</v>
      </c>
      <c r="B21" s="51" t="s">
        <v>40</v>
      </c>
      <c r="C21" s="38">
        <v>20</v>
      </c>
      <c r="D21" s="9">
        <v>15</v>
      </c>
      <c r="E21" s="60" t="s">
        <v>23</v>
      </c>
      <c r="F21" s="9" t="str">
        <f t="shared" si="0"/>
        <v/>
      </c>
      <c r="G21" s="9" t="str">
        <f t="shared" ref="G21:G31" si="3">IF(E21="OMEGA",$C21,"")</f>
        <v/>
      </c>
      <c r="H21" s="9">
        <f t="shared" ref="H21:H31" si="4">IF(E21="TIS",$C21,"")</f>
        <v>20</v>
      </c>
      <c r="I21" s="24"/>
      <c r="J21" s="9"/>
      <c r="K21" s="9">
        <v>20</v>
      </c>
      <c r="M21" s="9">
        <v>12</v>
      </c>
      <c r="P21" s="8"/>
      <c r="Q21" s="8"/>
    </row>
    <row r="22" spans="1:17" ht="13.5" thickBot="1">
      <c r="A22" s="36">
        <v>2</v>
      </c>
      <c r="B22" s="51" t="s">
        <v>35</v>
      </c>
      <c r="C22" s="37">
        <v>16</v>
      </c>
      <c r="D22" s="9">
        <v>12</v>
      </c>
      <c r="E22" s="60" t="s">
        <v>23</v>
      </c>
      <c r="F22" s="9" t="str">
        <f t="shared" si="0"/>
        <v/>
      </c>
      <c r="G22" s="9" t="str">
        <f t="shared" si="3"/>
        <v/>
      </c>
      <c r="H22" s="9">
        <f t="shared" si="4"/>
        <v>16</v>
      </c>
      <c r="I22" s="9"/>
      <c r="J22" s="9"/>
      <c r="K22" s="9">
        <v>16</v>
      </c>
      <c r="M22" s="9">
        <v>9</v>
      </c>
      <c r="P22" s="8"/>
      <c r="Q22" s="8"/>
    </row>
    <row r="23" spans="1:17">
      <c r="A23" s="36">
        <v>2</v>
      </c>
      <c r="B23" s="49" t="s">
        <v>28</v>
      </c>
      <c r="C23" s="37">
        <v>15</v>
      </c>
      <c r="D23" s="9">
        <v>9</v>
      </c>
      <c r="E23" s="49" t="s">
        <v>21</v>
      </c>
      <c r="F23" s="9" t="str">
        <f t="shared" si="0"/>
        <v/>
      </c>
      <c r="G23" s="9">
        <f t="shared" si="3"/>
        <v>15</v>
      </c>
      <c r="H23" s="9" t="str">
        <f t="shared" si="4"/>
        <v/>
      </c>
      <c r="I23" s="9"/>
      <c r="J23" s="9">
        <v>15</v>
      </c>
      <c r="K23" s="9"/>
      <c r="M23" s="24">
        <v>7</v>
      </c>
      <c r="P23" s="8"/>
      <c r="Q23" s="8"/>
    </row>
    <row r="24" spans="1:17">
      <c r="A24" s="36">
        <v>4</v>
      </c>
      <c r="B24" s="51" t="s">
        <v>42</v>
      </c>
      <c r="C24" s="38">
        <v>13</v>
      </c>
      <c r="D24" s="24">
        <v>7</v>
      </c>
      <c r="E24" s="51" t="s">
        <v>23</v>
      </c>
      <c r="F24" s="9" t="str">
        <f t="shared" si="0"/>
        <v/>
      </c>
      <c r="G24" s="9" t="str">
        <f t="shared" si="3"/>
        <v/>
      </c>
      <c r="H24" s="9">
        <f t="shared" si="4"/>
        <v>13</v>
      </c>
      <c r="I24" s="9"/>
      <c r="J24" s="9"/>
      <c r="K24" s="9">
        <v>13</v>
      </c>
      <c r="M24" s="24">
        <v>5</v>
      </c>
      <c r="P24" s="8"/>
      <c r="Q24" s="8"/>
    </row>
    <row r="25" spans="1:17">
      <c r="A25" s="36">
        <v>5</v>
      </c>
      <c r="B25" s="49" t="s">
        <v>27</v>
      </c>
      <c r="C25" s="37">
        <v>12</v>
      </c>
      <c r="D25" s="24">
        <v>5</v>
      </c>
      <c r="E25" s="49" t="s">
        <v>21</v>
      </c>
      <c r="F25" s="9" t="str">
        <f t="shared" si="0"/>
        <v/>
      </c>
      <c r="G25" s="9">
        <f t="shared" si="3"/>
        <v>12</v>
      </c>
      <c r="H25" s="9" t="str">
        <f t="shared" si="4"/>
        <v/>
      </c>
      <c r="I25" s="9"/>
      <c r="J25" s="9">
        <v>12</v>
      </c>
      <c r="K25" s="9"/>
      <c r="M25" s="9">
        <v>4</v>
      </c>
      <c r="P25" s="8"/>
      <c r="Q25" s="8"/>
    </row>
    <row r="26" spans="1:17">
      <c r="A26" s="36">
        <v>6</v>
      </c>
      <c r="B26" s="50" t="s">
        <v>31</v>
      </c>
      <c r="C26" s="37">
        <v>11</v>
      </c>
      <c r="D26" s="9">
        <v>4</v>
      </c>
      <c r="E26" s="50" t="s">
        <v>22</v>
      </c>
      <c r="F26" s="9">
        <f t="shared" si="0"/>
        <v>11</v>
      </c>
      <c r="G26" s="9" t="str">
        <f t="shared" si="3"/>
        <v/>
      </c>
      <c r="H26" s="9" t="str">
        <f t="shared" si="4"/>
        <v/>
      </c>
      <c r="I26" s="9">
        <v>11</v>
      </c>
      <c r="J26" s="9"/>
      <c r="K26" s="9"/>
      <c r="M26" s="9">
        <v>3</v>
      </c>
      <c r="P26" s="8"/>
      <c r="Q26" s="8"/>
    </row>
    <row r="27" spans="1:17">
      <c r="A27" s="36">
        <v>6</v>
      </c>
      <c r="B27" s="51" t="s">
        <v>36</v>
      </c>
      <c r="C27" s="38">
        <v>11</v>
      </c>
      <c r="D27" s="9">
        <v>4</v>
      </c>
      <c r="E27" s="51" t="s">
        <v>23</v>
      </c>
      <c r="F27" s="9" t="str">
        <f t="shared" si="0"/>
        <v/>
      </c>
      <c r="G27" s="9" t="str">
        <f t="shared" si="3"/>
        <v/>
      </c>
      <c r="H27" s="9">
        <f t="shared" si="4"/>
        <v>11</v>
      </c>
      <c r="I27" s="9"/>
      <c r="J27" s="9"/>
      <c r="K27" s="9">
        <v>11</v>
      </c>
      <c r="M27" s="9">
        <v>2</v>
      </c>
    </row>
    <row r="28" spans="1:17">
      <c r="A28" s="36">
        <v>8</v>
      </c>
      <c r="B28" s="51" t="s">
        <v>39</v>
      </c>
      <c r="C28" s="38">
        <v>10</v>
      </c>
      <c r="D28" s="9">
        <v>2</v>
      </c>
      <c r="E28" s="51" t="s">
        <v>23</v>
      </c>
      <c r="F28" s="9" t="str">
        <f t="shared" si="0"/>
        <v/>
      </c>
      <c r="G28" s="9" t="str">
        <f t="shared" si="3"/>
        <v/>
      </c>
      <c r="H28" s="9">
        <f t="shared" si="4"/>
        <v>10</v>
      </c>
      <c r="I28" s="9"/>
      <c r="J28" s="9"/>
      <c r="K28" s="9"/>
      <c r="M28" s="9">
        <v>1</v>
      </c>
    </row>
    <row r="29" spans="1:17">
      <c r="A29" s="36">
        <v>9</v>
      </c>
      <c r="B29" s="50" t="s">
        <v>32</v>
      </c>
      <c r="C29" s="37">
        <v>8</v>
      </c>
      <c r="D29" s="9">
        <v>1</v>
      </c>
      <c r="E29" s="50" t="s">
        <v>22</v>
      </c>
      <c r="F29" s="9">
        <f t="shared" si="0"/>
        <v>8</v>
      </c>
      <c r="G29" s="9" t="str">
        <f t="shared" si="3"/>
        <v/>
      </c>
      <c r="H29" s="9" t="str">
        <f t="shared" si="4"/>
        <v/>
      </c>
      <c r="I29" s="9">
        <v>8</v>
      </c>
      <c r="J29" s="9"/>
      <c r="K29" s="9"/>
      <c r="M29" s="9">
        <v>1</v>
      </c>
    </row>
    <row r="30" spans="1:17">
      <c r="A30" s="36">
        <v>10</v>
      </c>
      <c r="B30" s="50" t="s">
        <v>34</v>
      </c>
      <c r="C30" s="37">
        <v>6</v>
      </c>
      <c r="D30" s="9">
        <v>1</v>
      </c>
      <c r="E30" s="50" t="s">
        <v>22</v>
      </c>
      <c r="F30" s="9">
        <f t="shared" si="0"/>
        <v>6</v>
      </c>
      <c r="G30" s="9" t="str">
        <f t="shared" si="3"/>
        <v/>
      </c>
      <c r="H30" s="9" t="str">
        <f t="shared" si="4"/>
        <v/>
      </c>
      <c r="I30" s="9">
        <v>6</v>
      </c>
      <c r="J30" s="9"/>
      <c r="K30" s="9"/>
      <c r="M30" s="9">
        <v>1</v>
      </c>
    </row>
    <row r="31" spans="1:17">
      <c r="A31" s="36">
        <v>11</v>
      </c>
      <c r="B31" s="51" t="s">
        <v>38</v>
      </c>
      <c r="C31" s="38">
        <v>5</v>
      </c>
      <c r="D31" s="9">
        <v>1</v>
      </c>
      <c r="E31" s="51" t="s">
        <v>23</v>
      </c>
      <c r="F31" s="9" t="str">
        <f t="shared" si="0"/>
        <v/>
      </c>
      <c r="G31" s="9" t="str">
        <f t="shared" si="3"/>
        <v/>
      </c>
      <c r="H31" s="9">
        <f t="shared" si="4"/>
        <v>5</v>
      </c>
      <c r="I31" s="9"/>
      <c r="J31" s="9"/>
      <c r="K31" s="9"/>
    </row>
    <row r="32" spans="1:17" s="18" customFormat="1">
      <c r="A32" s="6"/>
      <c r="B32" s="7" t="s">
        <v>47</v>
      </c>
      <c r="C32" s="6"/>
      <c r="D32" s="6"/>
      <c r="F32" s="26" t="str">
        <f>IF(E32="Bleue",$C32,"")</f>
        <v/>
      </c>
      <c r="G32" s="26" t="str">
        <f>IF(E32="Rouge",$C32,"")</f>
        <v/>
      </c>
      <c r="H32" s="26"/>
      <c r="I32" s="33"/>
      <c r="J32" s="33"/>
      <c r="K32" s="33"/>
    </row>
    <row r="33" spans="1:17" ht="39" thickBot="1">
      <c r="A33" s="27" t="s">
        <v>0</v>
      </c>
      <c r="B33" s="32" t="s">
        <v>13</v>
      </c>
      <c r="C33" s="27" t="s">
        <v>4</v>
      </c>
      <c r="D33" s="27" t="s">
        <v>5</v>
      </c>
      <c r="E33" s="17"/>
      <c r="F33" s="17"/>
      <c r="G33" s="17"/>
      <c r="H33" s="17"/>
      <c r="I33" s="17"/>
      <c r="J33" s="17"/>
      <c r="K33" s="17"/>
      <c r="M33" s="8"/>
      <c r="N33" s="8"/>
      <c r="O33" s="8"/>
      <c r="P33" s="8"/>
      <c r="Q33" s="8"/>
    </row>
    <row r="34" spans="1:17" ht="13.5" thickBot="1">
      <c r="A34" s="36">
        <v>1</v>
      </c>
      <c r="B34" s="61" t="s">
        <v>30</v>
      </c>
      <c r="C34" s="37">
        <v>4</v>
      </c>
      <c r="D34" s="9">
        <v>15</v>
      </c>
      <c r="E34" s="17"/>
      <c r="F34" s="17"/>
      <c r="G34" s="17"/>
      <c r="H34" s="17"/>
      <c r="I34" s="17"/>
      <c r="J34" s="17"/>
      <c r="K34" s="17"/>
      <c r="M34" s="8"/>
      <c r="N34" s="8"/>
      <c r="O34" s="8"/>
      <c r="P34" s="8"/>
      <c r="Q34" s="8"/>
    </row>
    <row r="35" spans="1:17">
      <c r="A35" s="36">
        <v>2</v>
      </c>
      <c r="B35" s="49" t="s">
        <v>26</v>
      </c>
      <c r="C35" s="37">
        <v>2</v>
      </c>
      <c r="D35" s="9">
        <v>12</v>
      </c>
      <c r="E35" s="17"/>
      <c r="F35" s="17"/>
      <c r="G35" s="17"/>
      <c r="H35" s="17"/>
      <c r="I35" s="17"/>
      <c r="J35" s="17"/>
      <c r="K35" s="17"/>
      <c r="M35" s="8"/>
      <c r="N35" s="8"/>
      <c r="O35" s="8"/>
      <c r="P35" s="8"/>
      <c r="Q35" s="8"/>
    </row>
    <row r="36" spans="1:17">
      <c r="A36" s="36">
        <v>3</v>
      </c>
      <c r="B36" s="49" t="s">
        <v>29</v>
      </c>
      <c r="C36" s="37">
        <v>0</v>
      </c>
      <c r="D36" s="9">
        <v>9</v>
      </c>
      <c r="E36" s="17"/>
      <c r="F36" s="17"/>
      <c r="G36" s="17"/>
      <c r="H36" s="17"/>
      <c r="I36" s="17"/>
      <c r="J36" s="17"/>
      <c r="K36" s="17"/>
      <c r="M36" s="8"/>
      <c r="N36" s="8"/>
      <c r="O36" s="8"/>
      <c r="P36" s="8"/>
      <c r="Q36" s="8"/>
    </row>
    <row r="37" spans="1:17">
      <c r="A37" s="36">
        <v>3</v>
      </c>
      <c r="B37" s="50" t="s">
        <v>33</v>
      </c>
      <c r="C37" s="37">
        <v>0</v>
      </c>
      <c r="D37" s="9">
        <v>9</v>
      </c>
      <c r="E37" s="17"/>
      <c r="F37" s="17"/>
      <c r="G37" s="17"/>
      <c r="H37" s="17"/>
      <c r="I37" s="17"/>
      <c r="J37" s="17"/>
      <c r="K37" s="17"/>
      <c r="M37" s="8"/>
      <c r="N37" s="8"/>
      <c r="O37" s="8"/>
      <c r="P37" s="8"/>
      <c r="Q37" s="8"/>
    </row>
    <row r="38" spans="1:17">
      <c r="A38" s="36">
        <v>3</v>
      </c>
      <c r="B38" s="51" t="s">
        <v>37</v>
      </c>
      <c r="C38" s="37">
        <v>0</v>
      </c>
      <c r="D38" s="9">
        <v>9</v>
      </c>
      <c r="E38" s="17"/>
      <c r="F38" s="17"/>
      <c r="G38" s="17"/>
      <c r="H38" s="17"/>
      <c r="I38" s="17"/>
      <c r="J38" s="17"/>
      <c r="K38" s="17"/>
      <c r="M38" s="8"/>
      <c r="N38" s="8"/>
      <c r="O38" s="8"/>
      <c r="P38" s="8"/>
      <c r="Q38" s="8"/>
    </row>
    <row r="39" spans="1:17">
      <c r="A39" s="36">
        <v>3</v>
      </c>
      <c r="B39" s="51" t="s">
        <v>41</v>
      </c>
      <c r="C39" s="37">
        <v>0</v>
      </c>
      <c r="D39" s="9">
        <v>9</v>
      </c>
      <c r="E39" s="17"/>
      <c r="F39" s="17"/>
      <c r="G39" s="17"/>
      <c r="H39" s="17"/>
      <c r="I39" s="17"/>
      <c r="J39" s="17"/>
      <c r="K39" s="17"/>
      <c r="M39" s="8"/>
      <c r="N39" s="8"/>
      <c r="O39" s="8"/>
      <c r="P39" s="8"/>
      <c r="Q39" s="8"/>
    </row>
    <row r="40" spans="1:17">
      <c r="A40" s="36">
        <v>7</v>
      </c>
      <c r="B40" s="49" t="s">
        <v>25</v>
      </c>
      <c r="C40" s="38" t="s">
        <v>14</v>
      </c>
      <c r="D40" s="9">
        <v>3</v>
      </c>
      <c r="E40" s="17"/>
      <c r="F40" s="17"/>
      <c r="G40" s="17"/>
      <c r="H40" s="17"/>
      <c r="I40" s="17"/>
      <c r="J40" s="17"/>
      <c r="K40" s="17"/>
      <c r="M40" s="8"/>
      <c r="N40" s="8"/>
      <c r="O40" s="8"/>
      <c r="P40" s="8"/>
      <c r="Q40" s="8"/>
    </row>
    <row r="41" spans="1:17" s="18" customFormat="1">
      <c r="A41" s="65"/>
      <c r="B41" s="66" t="s">
        <v>44</v>
      </c>
      <c r="C41" s="65"/>
      <c r="D41" s="65"/>
      <c r="F41" s="26" t="str">
        <f>IF(E41="Bleue",$C41,"")</f>
        <v/>
      </c>
      <c r="G41" s="26" t="str">
        <f>IF(E41="Rouge",$C41,"")</f>
        <v/>
      </c>
      <c r="H41" s="26"/>
      <c r="I41" s="33"/>
      <c r="J41" s="33"/>
      <c r="K41" s="33"/>
    </row>
    <row r="42" spans="1:17">
      <c r="A42" s="36">
        <v>1</v>
      </c>
      <c r="B42" s="51" t="s">
        <v>40</v>
      </c>
      <c r="C42" s="38">
        <v>10</v>
      </c>
      <c r="D42" s="9">
        <v>15</v>
      </c>
      <c r="E42" s="17"/>
      <c r="F42" s="17"/>
      <c r="G42" s="17"/>
      <c r="H42" s="17"/>
      <c r="I42" s="17"/>
      <c r="J42" s="17"/>
      <c r="K42" s="17"/>
      <c r="M42" s="8"/>
      <c r="N42" s="8"/>
      <c r="O42" s="8"/>
      <c r="P42" s="8"/>
      <c r="Q42" s="8"/>
    </row>
    <row r="43" spans="1:17">
      <c r="A43" s="36">
        <v>2</v>
      </c>
      <c r="B43" s="51" t="s">
        <v>35</v>
      </c>
      <c r="C43" s="37">
        <v>8</v>
      </c>
      <c r="D43" s="9">
        <v>12</v>
      </c>
      <c r="E43" s="17"/>
      <c r="F43" s="17"/>
      <c r="G43" s="17"/>
      <c r="H43" s="17"/>
      <c r="I43" s="17"/>
      <c r="J43" s="17"/>
      <c r="K43" s="17"/>
      <c r="M43" s="8"/>
      <c r="N43" s="8"/>
      <c r="O43" s="8"/>
      <c r="P43" s="8"/>
      <c r="Q43" s="8"/>
    </row>
    <row r="44" spans="1:17">
      <c r="A44" s="36">
        <v>3</v>
      </c>
      <c r="B44" s="51" t="s">
        <v>39</v>
      </c>
      <c r="C44" s="38">
        <v>4</v>
      </c>
      <c r="D44" s="9">
        <v>9</v>
      </c>
      <c r="E44" s="17"/>
      <c r="F44" s="17"/>
      <c r="G44" s="17"/>
      <c r="H44" s="17"/>
      <c r="I44" s="17"/>
      <c r="J44" s="17"/>
      <c r="K44" s="17"/>
      <c r="M44" s="8"/>
      <c r="N44" s="8"/>
      <c r="O44" s="8"/>
      <c r="P44" s="8"/>
      <c r="Q44" s="8"/>
    </row>
    <row r="45" spans="1:17">
      <c r="A45" s="36">
        <v>4</v>
      </c>
      <c r="B45" s="49" t="s">
        <v>27</v>
      </c>
      <c r="C45" s="37">
        <v>2</v>
      </c>
      <c r="D45" s="24">
        <v>7</v>
      </c>
      <c r="E45" s="17"/>
      <c r="F45" s="17"/>
      <c r="G45" s="17"/>
      <c r="H45" s="17"/>
      <c r="I45" s="17"/>
      <c r="J45" s="17"/>
      <c r="K45" s="17"/>
      <c r="M45" s="8"/>
      <c r="N45" s="8"/>
      <c r="O45" s="8"/>
      <c r="P45" s="8"/>
      <c r="Q45" s="8"/>
    </row>
    <row r="46" spans="1:17">
      <c r="A46" s="36">
        <v>5</v>
      </c>
      <c r="B46" s="49" t="s">
        <v>28</v>
      </c>
      <c r="C46" s="37">
        <v>1</v>
      </c>
      <c r="D46" s="24">
        <v>5</v>
      </c>
      <c r="E46" s="17"/>
      <c r="F46" s="17"/>
      <c r="G46" s="17"/>
      <c r="H46" s="17"/>
      <c r="I46" s="17"/>
      <c r="J46" s="17"/>
      <c r="K46" s="17"/>
      <c r="M46" s="8"/>
      <c r="N46" s="8"/>
      <c r="O46" s="8"/>
      <c r="P46" s="8"/>
      <c r="Q46" s="8"/>
    </row>
    <row r="47" spans="1:17">
      <c r="A47" s="36">
        <v>5</v>
      </c>
      <c r="B47" s="50" t="s">
        <v>31</v>
      </c>
      <c r="C47" s="37">
        <v>1</v>
      </c>
      <c r="D47" s="9">
        <v>4</v>
      </c>
      <c r="E47" s="17"/>
      <c r="F47" s="17"/>
      <c r="G47" s="17"/>
      <c r="H47" s="17"/>
      <c r="I47" s="17"/>
      <c r="J47" s="17"/>
      <c r="K47" s="17"/>
      <c r="M47" s="8"/>
      <c r="N47" s="8"/>
      <c r="O47" s="8"/>
      <c r="P47" s="8"/>
      <c r="Q47" s="8"/>
    </row>
    <row r="48" spans="1:17">
      <c r="A48" s="36">
        <v>5</v>
      </c>
      <c r="B48" s="50" t="s">
        <v>32</v>
      </c>
      <c r="C48" s="37">
        <v>1</v>
      </c>
      <c r="D48" s="9">
        <v>3</v>
      </c>
      <c r="E48" s="17"/>
      <c r="F48" s="17"/>
      <c r="G48" s="17"/>
      <c r="H48" s="17"/>
      <c r="I48" s="17"/>
      <c r="J48" s="17"/>
      <c r="K48" s="17"/>
      <c r="M48" s="8"/>
      <c r="N48" s="8"/>
      <c r="O48" s="8"/>
      <c r="P48" s="8"/>
      <c r="Q48" s="8"/>
    </row>
    <row r="49" spans="1:17">
      <c r="A49" s="36">
        <v>5</v>
      </c>
      <c r="B49" s="51" t="s">
        <v>36</v>
      </c>
      <c r="C49" s="38">
        <v>1</v>
      </c>
      <c r="D49" s="9">
        <v>2</v>
      </c>
      <c r="E49" s="17"/>
      <c r="F49" s="17"/>
      <c r="G49" s="17"/>
      <c r="H49" s="17"/>
      <c r="I49" s="17"/>
      <c r="J49" s="17"/>
      <c r="K49" s="17"/>
      <c r="M49" s="8"/>
      <c r="N49" s="8"/>
      <c r="O49" s="8"/>
      <c r="P49" s="8"/>
      <c r="Q49" s="8"/>
    </row>
    <row r="50" spans="1:17">
      <c r="A50" s="36">
        <v>5</v>
      </c>
      <c r="B50" s="51" t="s">
        <v>38</v>
      </c>
      <c r="C50" s="38">
        <v>1</v>
      </c>
      <c r="D50" s="9">
        <v>1</v>
      </c>
      <c r="E50" s="17"/>
      <c r="F50" s="17"/>
      <c r="G50" s="17"/>
      <c r="H50" s="17"/>
      <c r="I50" s="17"/>
      <c r="J50" s="17"/>
      <c r="K50" s="17"/>
      <c r="M50" s="8"/>
      <c r="N50" s="8"/>
      <c r="O50" s="8"/>
      <c r="P50" s="8"/>
      <c r="Q50" s="8"/>
    </row>
    <row r="51" spans="1:17">
      <c r="A51" s="36">
        <v>10</v>
      </c>
      <c r="B51" s="50" t="s">
        <v>34</v>
      </c>
      <c r="C51" s="37">
        <v>0</v>
      </c>
      <c r="D51" s="9">
        <v>1</v>
      </c>
    </row>
    <row r="52" spans="1:17">
      <c r="A52" s="36">
        <v>10</v>
      </c>
      <c r="B52" s="51" t="s">
        <v>42</v>
      </c>
      <c r="C52" s="38">
        <v>0</v>
      </c>
      <c r="D52" s="9">
        <v>1</v>
      </c>
    </row>
  </sheetData>
  <mergeCells count="1">
    <mergeCell ref="A1:D1"/>
  </mergeCells>
  <phoneticPr fontId="2" type="noConversion"/>
  <pageMargins left="0.78740157499999996" right="0.78740157499999996" top="0.984251969" bottom="0.984251969" header="0.4921259845" footer="0.4921259845"/>
  <pageSetup paperSize="9" scale="71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opLeftCell="A12" zoomScaleNormal="100" workbookViewId="0">
      <selection activeCell="B28" sqref="B28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6" customWidth="1"/>
    <col min="10" max="11" width="11.42578125" style="26"/>
    <col min="12" max="16" width="11.42578125" style="17"/>
    <col min="17" max="16384" width="11.42578125" style="8"/>
  </cols>
  <sheetData>
    <row r="1" spans="1:16">
      <c r="A1" s="119" t="s">
        <v>69</v>
      </c>
      <c r="B1" s="119"/>
      <c r="C1" s="119"/>
      <c r="D1" s="119"/>
      <c r="E1" s="8" t="s">
        <v>15</v>
      </c>
      <c r="F1" s="44">
        <f>COUNTA(F13:F40)</f>
        <v>26</v>
      </c>
      <c r="G1" s="71">
        <f>COUNTA(G13:G40)</f>
        <v>26</v>
      </c>
      <c r="H1" s="72">
        <f>COUNTA(H13:H40)</f>
        <v>26</v>
      </c>
    </row>
    <row r="2" spans="1:16">
      <c r="A2" s="52" t="s">
        <v>53</v>
      </c>
      <c r="B2" s="12"/>
      <c r="C2" s="12"/>
      <c r="D2" s="12"/>
    </row>
    <row r="3" spans="1:16" s="1" customFormat="1">
      <c r="A3" s="4"/>
      <c r="B3" s="5" t="s">
        <v>9</v>
      </c>
      <c r="C3" s="4"/>
      <c r="D3" s="4"/>
      <c r="E3" s="8"/>
      <c r="F3" s="11"/>
      <c r="G3" s="16"/>
      <c r="H3" s="11"/>
      <c r="I3" s="33"/>
      <c r="J3" s="33"/>
      <c r="K3" s="33"/>
      <c r="L3" s="18"/>
      <c r="M3" s="18"/>
      <c r="N3" s="18"/>
      <c r="O3" s="18"/>
      <c r="P3" s="18"/>
    </row>
    <row r="4" spans="1:16" s="1" customFormat="1" ht="38.25">
      <c r="A4" s="2" t="s">
        <v>0</v>
      </c>
      <c r="B4" s="29" t="s">
        <v>8</v>
      </c>
      <c r="C4" s="10" t="s">
        <v>4</v>
      </c>
      <c r="D4" s="10" t="s">
        <v>5</v>
      </c>
      <c r="E4" s="53" t="s">
        <v>11</v>
      </c>
      <c r="F4" s="54" t="s">
        <v>12</v>
      </c>
      <c r="G4" s="55" t="s">
        <v>12</v>
      </c>
      <c r="H4" s="59" t="s">
        <v>12</v>
      </c>
      <c r="I4" s="39" t="s">
        <v>54</v>
      </c>
      <c r="J4" s="33"/>
      <c r="K4" s="33"/>
      <c r="L4" s="18"/>
      <c r="M4" s="18"/>
      <c r="N4" s="18"/>
      <c r="O4" s="18"/>
      <c r="P4" s="18"/>
    </row>
    <row r="5" spans="1:16" s="1" customFormat="1">
      <c r="A5" s="9">
        <v>1</v>
      </c>
      <c r="B5" s="69" t="s">
        <v>21</v>
      </c>
      <c r="C5" s="24">
        <f>G5</f>
        <v>196</v>
      </c>
      <c r="D5" s="24">
        <v>3</v>
      </c>
      <c r="E5" s="8"/>
      <c r="F5" s="25"/>
      <c r="G5" s="9">
        <f>SUM(J$12:J$117)</f>
        <v>196</v>
      </c>
      <c r="H5" s="23"/>
      <c r="I5" s="33"/>
      <c r="J5" s="33"/>
      <c r="K5" s="33"/>
      <c r="L5" s="18"/>
      <c r="M5" s="18"/>
      <c r="N5" s="18"/>
      <c r="O5" s="18"/>
      <c r="P5" s="18"/>
    </row>
    <row r="6" spans="1:16" s="1" customFormat="1">
      <c r="A6" s="9">
        <v>2</v>
      </c>
      <c r="B6" s="68" t="s">
        <v>23</v>
      </c>
      <c r="C6" s="24">
        <f>H6</f>
        <v>171</v>
      </c>
      <c r="D6" s="24">
        <v>2</v>
      </c>
      <c r="E6" s="8"/>
      <c r="F6" s="25"/>
      <c r="G6" s="25"/>
      <c r="H6" s="9">
        <f>SUM(K$12:K$118)</f>
        <v>171</v>
      </c>
      <c r="I6" s="33"/>
      <c r="J6" s="33"/>
      <c r="K6" s="33"/>
      <c r="L6" s="18"/>
      <c r="M6" s="18"/>
      <c r="N6" s="18"/>
      <c r="O6" s="18"/>
      <c r="P6" s="18"/>
    </row>
    <row r="7" spans="1:16" s="14" customFormat="1">
      <c r="A7" s="75">
        <v>3</v>
      </c>
      <c r="B7" s="44" t="s">
        <v>22</v>
      </c>
      <c r="C7" s="76">
        <f>F7</f>
        <v>151</v>
      </c>
      <c r="D7" s="76">
        <v>1</v>
      </c>
      <c r="E7" s="12"/>
      <c r="F7" s="9">
        <f>SUM(I$12:I118)</f>
        <v>151</v>
      </c>
      <c r="G7" s="23"/>
      <c r="H7" s="23"/>
      <c r="I7" s="34"/>
      <c r="J7" s="34"/>
      <c r="K7" s="34"/>
      <c r="L7" s="19"/>
      <c r="M7" s="19"/>
      <c r="N7" s="19"/>
      <c r="O7" s="19"/>
      <c r="P7" s="19"/>
    </row>
    <row r="8" spans="1:16">
      <c r="A8" s="128"/>
      <c r="B8" s="129"/>
      <c r="C8" s="129"/>
      <c r="D8" s="130"/>
      <c r="E8" s="17"/>
      <c r="F8" s="17"/>
      <c r="G8" s="17"/>
      <c r="H8" s="17"/>
      <c r="I8" s="17"/>
      <c r="J8" s="17"/>
      <c r="K8" s="17"/>
      <c r="M8" s="8"/>
      <c r="N8" s="8"/>
      <c r="O8" s="8"/>
      <c r="P8" s="8"/>
    </row>
    <row r="9" spans="1:16" customFormat="1">
      <c r="A9" s="20"/>
      <c r="B9" s="21" t="s">
        <v>10</v>
      </c>
      <c r="C9" s="20"/>
      <c r="D9" s="20"/>
      <c r="E9" s="12"/>
      <c r="F9" s="12"/>
      <c r="G9" s="12"/>
      <c r="H9" s="12"/>
      <c r="I9" s="35"/>
      <c r="J9" s="35"/>
      <c r="K9" s="35"/>
      <c r="L9" s="3"/>
      <c r="M9" s="3"/>
      <c r="N9" s="3"/>
      <c r="O9" s="3"/>
      <c r="P9" s="3"/>
    </row>
    <row r="10" spans="1:16" s="14" customFormat="1">
      <c r="A10" s="15"/>
      <c r="B10" s="22"/>
      <c r="C10" s="15"/>
      <c r="D10" s="15"/>
      <c r="E10" s="12"/>
      <c r="F10" s="12"/>
      <c r="G10" s="12"/>
      <c r="H10" s="12"/>
      <c r="I10" s="34"/>
      <c r="J10" s="34"/>
      <c r="K10" s="34"/>
      <c r="L10" s="19"/>
      <c r="M10" s="19"/>
      <c r="N10" s="19"/>
      <c r="O10" s="19"/>
      <c r="P10" s="19"/>
    </row>
    <row r="11" spans="1:16" s="18" customFormat="1">
      <c r="A11" s="56"/>
      <c r="B11" s="57" t="s">
        <v>24</v>
      </c>
      <c r="C11" s="56"/>
      <c r="D11" s="56"/>
      <c r="E11" s="46"/>
      <c r="F11" s="46"/>
      <c r="G11" s="46"/>
      <c r="H11" s="47"/>
      <c r="I11" s="47"/>
      <c r="J11" s="47"/>
      <c r="K11" s="47"/>
    </row>
    <row r="12" spans="1:16" ht="38.25">
      <c r="A12" s="27" t="s">
        <v>0</v>
      </c>
      <c r="B12" s="32" t="s">
        <v>13</v>
      </c>
      <c r="C12" s="27" t="s">
        <v>4</v>
      </c>
      <c r="D12" s="27" t="s">
        <v>5</v>
      </c>
      <c r="E12" s="17"/>
      <c r="F12" s="26" t="s">
        <v>22</v>
      </c>
      <c r="G12" s="26" t="s">
        <v>21</v>
      </c>
      <c r="H12" s="26" t="s">
        <v>23</v>
      </c>
      <c r="I12" s="2" t="s">
        <v>49</v>
      </c>
      <c r="J12" s="2" t="s">
        <v>48</v>
      </c>
      <c r="K12" s="2" t="s">
        <v>50</v>
      </c>
    </row>
    <row r="13" spans="1:16">
      <c r="A13" s="36">
        <v>1</v>
      </c>
      <c r="B13" s="51" t="s">
        <v>67</v>
      </c>
      <c r="C13" s="40">
        <v>42</v>
      </c>
      <c r="D13" s="9">
        <v>15</v>
      </c>
      <c r="E13" s="51" t="s">
        <v>23</v>
      </c>
      <c r="F13" s="9" t="str">
        <f t="shared" ref="F13:F19" si="0">IF(E13="TGS",$C13,"")</f>
        <v/>
      </c>
      <c r="G13" s="9" t="str">
        <f t="shared" ref="G13:G19" si="1">IF(E13="OMEGA",$C13,"")</f>
        <v/>
      </c>
      <c r="H13" s="9">
        <f t="shared" ref="H13:H19" si="2">IF(E13="TIS",$C13,"")</f>
        <v>42</v>
      </c>
      <c r="I13" s="9" t="str">
        <f>F13</f>
        <v/>
      </c>
      <c r="J13" s="9" t="str">
        <f>G13</f>
        <v/>
      </c>
      <c r="K13" s="9">
        <f>H13</f>
        <v>42</v>
      </c>
      <c r="M13" s="67"/>
      <c r="O13" s="8"/>
      <c r="P13" s="8"/>
    </row>
    <row r="14" spans="1:16">
      <c r="A14" s="36">
        <v>2</v>
      </c>
      <c r="B14" s="49" t="s">
        <v>29</v>
      </c>
      <c r="C14" s="40">
        <v>40</v>
      </c>
      <c r="D14" s="9">
        <v>12</v>
      </c>
      <c r="E14" s="49" t="s">
        <v>21</v>
      </c>
      <c r="F14" s="9" t="str">
        <f t="shared" si="0"/>
        <v/>
      </c>
      <c r="G14" s="9">
        <f t="shared" si="1"/>
        <v>40</v>
      </c>
      <c r="H14" s="9" t="str">
        <f t="shared" si="2"/>
        <v/>
      </c>
      <c r="I14" s="9" t="str">
        <f t="shared" ref="I14:I40" si="3">F14</f>
        <v/>
      </c>
      <c r="J14" s="9">
        <f t="shared" ref="J14:J40" si="4">G14</f>
        <v>40</v>
      </c>
      <c r="K14" s="9" t="str">
        <f t="shared" ref="K14:K37" si="5">H14</f>
        <v/>
      </c>
      <c r="M14" s="9">
        <v>15</v>
      </c>
      <c r="O14" s="8"/>
      <c r="P14" s="8"/>
    </row>
    <row r="15" spans="1:16">
      <c r="A15" s="36">
        <v>3</v>
      </c>
      <c r="B15" s="49" t="s">
        <v>25</v>
      </c>
      <c r="C15" s="41">
        <v>31</v>
      </c>
      <c r="D15" s="9">
        <v>9</v>
      </c>
      <c r="E15" s="49" t="s">
        <v>21</v>
      </c>
      <c r="F15" s="9" t="str">
        <f t="shared" si="0"/>
        <v/>
      </c>
      <c r="G15" s="9">
        <f t="shared" si="1"/>
        <v>31</v>
      </c>
      <c r="H15" s="9" t="str">
        <f t="shared" si="2"/>
        <v/>
      </c>
      <c r="I15" s="9" t="str">
        <f t="shared" si="3"/>
        <v/>
      </c>
      <c r="J15" s="9"/>
      <c r="K15" s="9" t="str">
        <f t="shared" si="5"/>
        <v/>
      </c>
      <c r="M15" s="9">
        <v>12</v>
      </c>
      <c r="O15" s="8"/>
      <c r="P15" s="8"/>
    </row>
    <row r="16" spans="1:16">
      <c r="A16" s="36">
        <v>4</v>
      </c>
      <c r="B16" s="49" t="s">
        <v>26</v>
      </c>
      <c r="C16" s="40">
        <v>29</v>
      </c>
      <c r="D16" s="24">
        <v>7</v>
      </c>
      <c r="E16" s="49" t="s">
        <v>21</v>
      </c>
      <c r="F16" s="9" t="str">
        <f t="shared" si="0"/>
        <v/>
      </c>
      <c r="G16" s="9">
        <f t="shared" si="1"/>
        <v>29</v>
      </c>
      <c r="H16" s="9" t="str">
        <f t="shared" si="2"/>
        <v/>
      </c>
      <c r="I16" s="9" t="str">
        <f t="shared" si="3"/>
        <v/>
      </c>
      <c r="J16" s="9"/>
      <c r="K16" s="9" t="str">
        <f t="shared" si="5"/>
        <v/>
      </c>
      <c r="M16" s="9">
        <v>9</v>
      </c>
      <c r="O16" s="8"/>
      <c r="P16" s="8"/>
    </row>
    <row r="17" spans="1:16">
      <c r="A17" s="36">
        <v>5</v>
      </c>
      <c r="B17" s="50" t="s">
        <v>30</v>
      </c>
      <c r="C17" s="40">
        <v>24</v>
      </c>
      <c r="D17" s="24">
        <v>5</v>
      </c>
      <c r="E17" s="50" t="s">
        <v>22</v>
      </c>
      <c r="F17" s="9">
        <f t="shared" si="0"/>
        <v>24</v>
      </c>
      <c r="G17" s="9" t="str">
        <f t="shared" si="1"/>
        <v/>
      </c>
      <c r="H17" s="9" t="str">
        <f t="shared" si="2"/>
        <v/>
      </c>
      <c r="I17" s="9">
        <f t="shared" si="3"/>
        <v>24</v>
      </c>
      <c r="J17" s="9" t="str">
        <f t="shared" si="4"/>
        <v/>
      </c>
      <c r="K17" s="9" t="str">
        <f t="shared" si="5"/>
        <v/>
      </c>
      <c r="M17" s="24">
        <v>7</v>
      </c>
      <c r="O17" s="8"/>
      <c r="P17" s="8"/>
    </row>
    <row r="18" spans="1:16">
      <c r="A18" s="36">
        <v>6</v>
      </c>
      <c r="B18" s="50" t="s">
        <v>63</v>
      </c>
      <c r="C18" s="40">
        <v>22</v>
      </c>
      <c r="D18" s="9">
        <v>4</v>
      </c>
      <c r="E18" s="50" t="s">
        <v>22</v>
      </c>
      <c r="F18" s="9">
        <f t="shared" si="0"/>
        <v>22</v>
      </c>
      <c r="G18" s="9" t="str">
        <f t="shared" si="1"/>
        <v/>
      </c>
      <c r="H18" s="9" t="str">
        <f t="shared" si="2"/>
        <v/>
      </c>
      <c r="I18" s="9"/>
      <c r="J18" s="9" t="str">
        <f t="shared" si="4"/>
        <v/>
      </c>
      <c r="K18" s="9" t="str">
        <f t="shared" si="5"/>
        <v/>
      </c>
      <c r="M18" s="24">
        <v>5</v>
      </c>
      <c r="O18" s="8"/>
      <c r="P18" s="8"/>
    </row>
    <row r="19" spans="1:16">
      <c r="A19" s="36">
        <v>7</v>
      </c>
      <c r="B19" s="51" t="s">
        <v>37</v>
      </c>
      <c r="C19" s="41" t="s">
        <v>17</v>
      </c>
      <c r="D19" s="9">
        <v>3</v>
      </c>
      <c r="E19" s="51" t="s">
        <v>23</v>
      </c>
      <c r="F19" s="9" t="str">
        <f t="shared" si="0"/>
        <v/>
      </c>
      <c r="G19" s="9" t="str">
        <f t="shared" si="1"/>
        <v/>
      </c>
      <c r="H19" s="9" t="str">
        <f t="shared" si="2"/>
        <v>NC</v>
      </c>
      <c r="I19" s="9" t="str">
        <f t="shared" si="3"/>
        <v/>
      </c>
      <c r="J19" s="9" t="str">
        <f t="shared" si="4"/>
        <v/>
      </c>
      <c r="K19" s="9"/>
      <c r="M19" s="9">
        <v>4</v>
      </c>
      <c r="O19" s="8"/>
      <c r="P19" s="8"/>
    </row>
    <row r="20" spans="1:16">
      <c r="A20" s="128"/>
      <c r="B20" s="127"/>
      <c r="C20" s="127"/>
      <c r="D20" s="131"/>
      <c r="E20" s="17"/>
      <c r="F20" s="17"/>
      <c r="G20" s="17"/>
      <c r="H20" s="17"/>
      <c r="I20" s="17"/>
      <c r="J20" s="17"/>
      <c r="K20" s="17"/>
      <c r="M20" s="9">
        <v>3</v>
      </c>
      <c r="N20" s="8"/>
      <c r="O20" s="8"/>
      <c r="P20" s="8"/>
    </row>
    <row r="21" spans="1:16">
      <c r="A21" s="62"/>
      <c r="B21" s="62" t="s">
        <v>46</v>
      </c>
      <c r="C21" s="63"/>
      <c r="D21" s="63"/>
      <c r="E21" s="63"/>
      <c r="F21" s="63"/>
      <c r="G21" s="63"/>
      <c r="H21" s="64"/>
      <c r="I21" s="9"/>
      <c r="J21" s="9"/>
      <c r="K21" s="9"/>
      <c r="L21" s="8"/>
      <c r="M21" s="9">
        <v>2</v>
      </c>
      <c r="N21" s="8"/>
      <c r="O21" s="8"/>
      <c r="P21" s="8"/>
    </row>
    <row r="22" spans="1:16" ht="13.5" thickBot="1">
      <c r="A22" s="36">
        <v>1</v>
      </c>
      <c r="B22" s="49" t="s">
        <v>68</v>
      </c>
      <c r="C22" s="38">
        <v>44</v>
      </c>
      <c r="D22" s="9">
        <v>15</v>
      </c>
      <c r="E22" s="49" t="s">
        <v>21</v>
      </c>
      <c r="F22" s="9" t="str">
        <f>IF(E22="TGS",$C22,"")</f>
        <v/>
      </c>
      <c r="G22" s="9">
        <f>IF(E22="OMEGA",$C22,"")</f>
        <v>44</v>
      </c>
      <c r="H22" s="9" t="str">
        <f>IF(E22="TIS",$C22,"")</f>
        <v/>
      </c>
      <c r="I22" s="9" t="str">
        <f t="shared" si="3"/>
        <v/>
      </c>
      <c r="J22" s="9">
        <f t="shared" si="4"/>
        <v>44</v>
      </c>
      <c r="K22" s="9" t="str">
        <f t="shared" si="5"/>
        <v/>
      </c>
      <c r="M22" s="9">
        <v>1</v>
      </c>
      <c r="O22" s="8"/>
      <c r="P22" s="8"/>
    </row>
    <row r="23" spans="1:16" ht="13.5" thickBot="1">
      <c r="A23" s="36">
        <v>2</v>
      </c>
      <c r="B23" s="49" t="s">
        <v>64</v>
      </c>
      <c r="C23" s="38">
        <v>39</v>
      </c>
      <c r="D23" s="9">
        <v>12</v>
      </c>
      <c r="E23" s="48" t="s">
        <v>21</v>
      </c>
      <c r="F23" s="9" t="str">
        <f t="shared" ref="F23:F40" si="6">IF(E23="TGS",$C23,"")</f>
        <v/>
      </c>
      <c r="G23" s="9">
        <f t="shared" ref="G23:G40" si="7">IF(E23="OMEGA",$C23,"")</f>
        <v>39</v>
      </c>
      <c r="H23" s="9" t="str">
        <f t="shared" ref="H23:H40" si="8">IF(E23="TIS",$C23,"")</f>
        <v/>
      </c>
      <c r="I23" s="9" t="str">
        <f t="shared" si="3"/>
        <v/>
      </c>
      <c r="J23" s="9">
        <f t="shared" si="4"/>
        <v>39</v>
      </c>
      <c r="K23" s="9" t="str">
        <f t="shared" si="5"/>
        <v/>
      </c>
      <c r="M23" s="9">
        <v>1</v>
      </c>
      <c r="O23" s="8"/>
      <c r="P23" s="8"/>
    </row>
    <row r="24" spans="1:16">
      <c r="A24" s="36"/>
      <c r="B24" s="49" t="s">
        <v>65</v>
      </c>
      <c r="C24" s="38">
        <v>39</v>
      </c>
      <c r="D24" s="9">
        <v>12</v>
      </c>
      <c r="E24" s="49" t="s">
        <v>21</v>
      </c>
      <c r="F24" s="9" t="str">
        <f t="shared" si="6"/>
        <v/>
      </c>
      <c r="G24" s="9">
        <f t="shared" si="7"/>
        <v>39</v>
      </c>
      <c r="H24" s="9" t="str">
        <f t="shared" si="8"/>
        <v/>
      </c>
      <c r="I24" s="9" t="str">
        <f t="shared" si="3"/>
        <v/>
      </c>
      <c r="J24" s="9">
        <f t="shared" si="4"/>
        <v>39</v>
      </c>
      <c r="K24" s="9" t="str">
        <f t="shared" si="5"/>
        <v/>
      </c>
      <c r="M24" s="9">
        <v>1</v>
      </c>
      <c r="O24" s="8"/>
      <c r="P24" s="8"/>
    </row>
    <row r="25" spans="1:16">
      <c r="A25" s="36">
        <v>4</v>
      </c>
      <c r="B25" s="51" t="s">
        <v>60</v>
      </c>
      <c r="C25" s="38">
        <v>38</v>
      </c>
      <c r="D25" s="24">
        <v>7</v>
      </c>
      <c r="E25" s="51" t="s">
        <v>23</v>
      </c>
      <c r="F25" s="9" t="str">
        <f t="shared" si="6"/>
        <v/>
      </c>
      <c r="G25" s="9" t="str">
        <f t="shared" si="7"/>
        <v/>
      </c>
      <c r="H25" s="9">
        <f t="shared" si="8"/>
        <v>38</v>
      </c>
      <c r="I25" s="9" t="str">
        <f t="shared" si="3"/>
        <v/>
      </c>
      <c r="J25" s="9" t="str">
        <f t="shared" si="4"/>
        <v/>
      </c>
      <c r="K25" s="9">
        <f t="shared" si="5"/>
        <v>38</v>
      </c>
      <c r="O25" s="8"/>
      <c r="P25" s="8"/>
    </row>
    <row r="26" spans="1:16">
      <c r="A26" s="36">
        <v>5</v>
      </c>
      <c r="B26" s="50" t="s">
        <v>32</v>
      </c>
      <c r="C26" s="37">
        <v>35</v>
      </c>
      <c r="D26" s="24">
        <v>5</v>
      </c>
      <c r="E26" s="50" t="s">
        <v>22</v>
      </c>
      <c r="F26" s="9">
        <f t="shared" si="6"/>
        <v>35</v>
      </c>
      <c r="G26" s="9" t="str">
        <f t="shared" si="7"/>
        <v/>
      </c>
      <c r="H26" s="9" t="str">
        <f t="shared" si="8"/>
        <v/>
      </c>
      <c r="I26" s="9">
        <f t="shared" si="3"/>
        <v>35</v>
      </c>
      <c r="J26" s="9" t="str">
        <f t="shared" si="4"/>
        <v/>
      </c>
      <c r="K26" s="9" t="str">
        <f t="shared" si="5"/>
        <v/>
      </c>
      <c r="O26" s="8"/>
      <c r="P26" s="8"/>
    </row>
    <row r="27" spans="1:16">
      <c r="A27" s="36">
        <v>6</v>
      </c>
      <c r="B27" s="49" t="s">
        <v>55</v>
      </c>
      <c r="C27" s="38">
        <v>34</v>
      </c>
      <c r="D27" s="9">
        <v>4</v>
      </c>
      <c r="E27" s="49" t="s">
        <v>21</v>
      </c>
      <c r="F27" s="9" t="str">
        <f t="shared" si="6"/>
        <v/>
      </c>
      <c r="G27" s="9">
        <f t="shared" si="7"/>
        <v>34</v>
      </c>
      <c r="H27" s="9" t="str">
        <f t="shared" si="8"/>
        <v/>
      </c>
      <c r="I27" s="9" t="str">
        <f t="shared" si="3"/>
        <v/>
      </c>
      <c r="J27" s="9">
        <f t="shared" si="4"/>
        <v>34</v>
      </c>
      <c r="K27" s="9" t="str">
        <f t="shared" si="5"/>
        <v/>
      </c>
      <c r="O27" s="8"/>
      <c r="P27" s="8"/>
    </row>
    <row r="28" spans="1:16">
      <c r="A28" s="36"/>
      <c r="B28" s="51" t="s">
        <v>62</v>
      </c>
      <c r="C28" s="38">
        <v>34</v>
      </c>
      <c r="D28" s="9">
        <v>4</v>
      </c>
      <c r="E28" s="51" t="s">
        <v>23</v>
      </c>
      <c r="F28" s="9" t="str">
        <f t="shared" si="6"/>
        <v/>
      </c>
      <c r="G28" s="9" t="str">
        <f t="shared" si="7"/>
        <v/>
      </c>
      <c r="H28" s="9">
        <f t="shared" si="8"/>
        <v>34</v>
      </c>
      <c r="I28" s="9" t="str">
        <f t="shared" si="3"/>
        <v/>
      </c>
      <c r="J28" s="9" t="str">
        <f t="shared" si="4"/>
        <v/>
      </c>
      <c r="K28" s="9">
        <f t="shared" si="5"/>
        <v>34</v>
      </c>
    </row>
    <row r="29" spans="1:16">
      <c r="A29" s="36">
        <v>8</v>
      </c>
      <c r="B29" s="50" t="s">
        <v>61</v>
      </c>
      <c r="C29" s="38">
        <v>32</v>
      </c>
      <c r="D29" s="9">
        <v>2</v>
      </c>
      <c r="E29" s="50" t="s">
        <v>22</v>
      </c>
      <c r="F29" s="9">
        <f t="shared" si="6"/>
        <v>32</v>
      </c>
      <c r="G29" s="9" t="str">
        <f t="shared" si="7"/>
        <v/>
      </c>
      <c r="H29" s="9" t="str">
        <f t="shared" si="8"/>
        <v/>
      </c>
      <c r="I29" s="9">
        <f t="shared" si="3"/>
        <v>32</v>
      </c>
      <c r="J29" s="9" t="str">
        <f t="shared" si="4"/>
        <v/>
      </c>
      <c r="K29" s="9" t="str">
        <f t="shared" si="5"/>
        <v/>
      </c>
    </row>
    <row r="30" spans="1:16">
      <c r="A30" s="36">
        <v>9</v>
      </c>
      <c r="B30" s="51" t="s">
        <v>35</v>
      </c>
      <c r="C30" s="37">
        <v>30</v>
      </c>
      <c r="D30" s="9">
        <v>1</v>
      </c>
      <c r="E30" s="51" t="s">
        <v>23</v>
      </c>
      <c r="F30" s="9" t="str">
        <f t="shared" si="6"/>
        <v/>
      </c>
      <c r="G30" s="9" t="str">
        <f t="shared" si="7"/>
        <v/>
      </c>
      <c r="H30" s="9">
        <f t="shared" si="8"/>
        <v>30</v>
      </c>
      <c r="I30" s="9" t="str">
        <f t="shared" si="3"/>
        <v/>
      </c>
      <c r="J30" s="9" t="str">
        <f t="shared" si="4"/>
        <v/>
      </c>
      <c r="K30" s="9">
        <f t="shared" si="5"/>
        <v>30</v>
      </c>
    </row>
    <row r="31" spans="1:16">
      <c r="A31" s="36"/>
      <c r="B31" s="50" t="s">
        <v>31</v>
      </c>
      <c r="C31" s="37">
        <v>30</v>
      </c>
      <c r="D31" s="9">
        <v>1</v>
      </c>
      <c r="E31" s="50" t="s">
        <v>22</v>
      </c>
      <c r="F31" s="9">
        <f t="shared" si="6"/>
        <v>30</v>
      </c>
      <c r="G31" s="9" t="str">
        <f t="shared" si="7"/>
        <v/>
      </c>
      <c r="H31" s="9" t="str">
        <f t="shared" si="8"/>
        <v/>
      </c>
      <c r="I31" s="9">
        <f t="shared" si="3"/>
        <v>30</v>
      </c>
      <c r="J31" s="9" t="str">
        <f t="shared" si="4"/>
        <v/>
      </c>
      <c r="K31" s="9" t="str">
        <f t="shared" si="5"/>
        <v/>
      </c>
    </row>
    <row r="32" spans="1:16">
      <c r="A32" s="36"/>
      <c r="B32" s="50" t="s">
        <v>59</v>
      </c>
      <c r="C32" s="38">
        <v>30</v>
      </c>
      <c r="D32" s="9">
        <v>1</v>
      </c>
      <c r="E32" s="50" t="s">
        <v>22</v>
      </c>
      <c r="F32" s="9">
        <f t="shared" si="6"/>
        <v>30</v>
      </c>
      <c r="G32" s="9" t="str">
        <f t="shared" si="7"/>
        <v/>
      </c>
      <c r="H32" s="9" t="str">
        <f t="shared" si="8"/>
        <v/>
      </c>
      <c r="I32" s="9">
        <f t="shared" si="3"/>
        <v>30</v>
      </c>
      <c r="J32" s="9" t="str">
        <f t="shared" si="4"/>
        <v/>
      </c>
      <c r="K32" s="9" t="str">
        <f t="shared" si="5"/>
        <v/>
      </c>
    </row>
    <row r="33" spans="1:16">
      <c r="A33" s="36">
        <v>12</v>
      </c>
      <c r="B33" s="49" t="s">
        <v>28</v>
      </c>
      <c r="C33" s="37">
        <v>27</v>
      </c>
      <c r="D33" s="9">
        <v>1</v>
      </c>
      <c r="E33" s="49" t="s">
        <v>21</v>
      </c>
      <c r="F33" s="9" t="str">
        <f t="shared" si="6"/>
        <v/>
      </c>
      <c r="G33" s="9">
        <f t="shared" si="7"/>
        <v>27</v>
      </c>
      <c r="H33" s="9" t="str">
        <f t="shared" si="8"/>
        <v/>
      </c>
      <c r="I33" s="9" t="str">
        <f t="shared" si="3"/>
        <v/>
      </c>
      <c r="J33" s="9"/>
      <c r="K33" s="9" t="str">
        <f t="shared" si="5"/>
        <v/>
      </c>
    </row>
    <row r="34" spans="1:16">
      <c r="A34" s="36"/>
      <c r="B34" s="49" t="s">
        <v>27</v>
      </c>
      <c r="C34" s="37">
        <v>27</v>
      </c>
      <c r="D34" s="9">
        <v>1</v>
      </c>
      <c r="E34" s="49" t="s">
        <v>21</v>
      </c>
      <c r="F34" s="9" t="str">
        <f t="shared" si="6"/>
        <v/>
      </c>
      <c r="G34" s="9">
        <f t="shared" si="7"/>
        <v>27</v>
      </c>
      <c r="H34" s="9" t="str">
        <f t="shared" si="8"/>
        <v/>
      </c>
      <c r="I34" s="9" t="str">
        <f t="shared" si="3"/>
        <v/>
      </c>
      <c r="J34" s="9"/>
      <c r="K34" s="9" t="str">
        <f t="shared" si="5"/>
        <v/>
      </c>
    </row>
    <row r="35" spans="1:16">
      <c r="A35" s="36"/>
      <c r="B35" s="51" t="s">
        <v>66</v>
      </c>
      <c r="C35" s="37">
        <v>27</v>
      </c>
      <c r="D35" s="9">
        <v>1</v>
      </c>
      <c r="E35" s="51" t="s">
        <v>23</v>
      </c>
      <c r="F35" s="9" t="str">
        <f t="shared" si="6"/>
        <v/>
      </c>
      <c r="G35" s="9" t="str">
        <f t="shared" si="7"/>
        <v/>
      </c>
      <c r="H35" s="9">
        <f t="shared" si="8"/>
        <v>27</v>
      </c>
      <c r="I35" s="9" t="str">
        <f t="shared" si="3"/>
        <v/>
      </c>
      <c r="J35" s="9" t="str">
        <f t="shared" si="4"/>
        <v/>
      </c>
      <c r="K35" s="9">
        <f t="shared" si="5"/>
        <v>27</v>
      </c>
    </row>
    <row r="36" spans="1:16">
      <c r="A36" s="36">
        <v>15</v>
      </c>
      <c r="B36" s="49" t="s">
        <v>57</v>
      </c>
      <c r="C36" s="38">
        <v>26</v>
      </c>
      <c r="D36" s="9">
        <v>1</v>
      </c>
      <c r="E36" s="49" t="s">
        <v>21</v>
      </c>
      <c r="F36" s="9" t="str">
        <f t="shared" si="6"/>
        <v/>
      </c>
      <c r="G36" s="9">
        <f t="shared" si="7"/>
        <v>26</v>
      </c>
      <c r="H36" s="9" t="str">
        <f t="shared" si="8"/>
        <v/>
      </c>
      <c r="I36" s="9" t="str">
        <f t="shared" si="3"/>
        <v/>
      </c>
      <c r="J36" s="9"/>
      <c r="K36" s="9" t="str">
        <f t="shared" si="5"/>
        <v/>
      </c>
    </row>
    <row r="37" spans="1:16">
      <c r="A37" s="36">
        <v>16</v>
      </c>
      <c r="B37" s="49" t="s">
        <v>58</v>
      </c>
      <c r="C37" s="38">
        <v>24</v>
      </c>
      <c r="D37" s="9">
        <v>1</v>
      </c>
      <c r="E37" s="49" t="s">
        <v>21</v>
      </c>
      <c r="F37" s="9" t="str">
        <f t="shared" si="6"/>
        <v/>
      </c>
      <c r="G37" s="9">
        <f t="shared" si="7"/>
        <v>24</v>
      </c>
      <c r="H37" s="9" t="str">
        <f t="shared" si="8"/>
        <v/>
      </c>
      <c r="I37" s="9" t="str">
        <f t="shared" si="3"/>
        <v/>
      </c>
      <c r="J37" s="9"/>
      <c r="K37" s="9" t="str">
        <f t="shared" si="5"/>
        <v/>
      </c>
    </row>
    <row r="38" spans="1:16">
      <c r="A38" s="36">
        <v>17</v>
      </c>
      <c r="B38" s="51" t="s">
        <v>56</v>
      </c>
      <c r="C38" s="38">
        <v>21</v>
      </c>
      <c r="D38" s="9">
        <v>1</v>
      </c>
      <c r="E38" s="51" t="s">
        <v>23</v>
      </c>
      <c r="F38" s="9" t="str">
        <f t="shared" si="6"/>
        <v/>
      </c>
      <c r="G38" s="9" t="str">
        <f t="shared" si="7"/>
        <v/>
      </c>
      <c r="H38" s="9">
        <f t="shared" si="8"/>
        <v>21</v>
      </c>
      <c r="I38" s="9" t="str">
        <f t="shared" si="3"/>
        <v/>
      </c>
      <c r="J38" s="9" t="str">
        <f t="shared" si="4"/>
        <v/>
      </c>
      <c r="K38" s="9"/>
    </row>
    <row r="39" spans="1:16">
      <c r="A39" s="36">
        <v>18</v>
      </c>
      <c r="B39" s="51" t="s">
        <v>38</v>
      </c>
      <c r="C39" s="38">
        <v>19</v>
      </c>
      <c r="D39" s="9">
        <v>1</v>
      </c>
      <c r="E39" s="51" t="s">
        <v>23</v>
      </c>
      <c r="F39" s="9" t="str">
        <f t="shared" si="6"/>
        <v/>
      </c>
      <c r="G39" s="9" t="str">
        <f t="shared" si="7"/>
        <v/>
      </c>
      <c r="H39" s="9">
        <f t="shared" si="8"/>
        <v>19</v>
      </c>
      <c r="I39" s="9" t="str">
        <f t="shared" si="3"/>
        <v/>
      </c>
      <c r="J39" s="9" t="str">
        <f t="shared" si="4"/>
        <v/>
      </c>
      <c r="K39" s="9"/>
    </row>
    <row r="40" spans="1:16">
      <c r="A40" s="36">
        <v>19</v>
      </c>
      <c r="B40" s="51" t="s">
        <v>36</v>
      </c>
      <c r="C40" s="38" t="s">
        <v>17</v>
      </c>
      <c r="D40" s="9">
        <v>1</v>
      </c>
      <c r="E40" s="51" t="s">
        <v>23</v>
      </c>
      <c r="F40" s="9" t="str">
        <f t="shared" si="6"/>
        <v/>
      </c>
      <c r="G40" s="9" t="str">
        <f t="shared" si="7"/>
        <v/>
      </c>
      <c r="H40" s="9" t="str">
        <f t="shared" si="8"/>
        <v>NC</v>
      </c>
      <c r="I40" s="9" t="str">
        <f t="shared" si="3"/>
        <v/>
      </c>
      <c r="J40" s="9" t="str">
        <f t="shared" si="4"/>
        <v/>
      </c>
      <c r="K40" s="9"/>
      <c r="M40" s="8"/>
    </row>
    <row r="41" spans="1:16">
      <c r="A41" s="126"/>
      <c r="B41" s="127"/>
      <c r="C41" s="127"/>
      <c r="D41" s="127"/>
      <c r="E41" s="17"/>
      <c r="F41" s="17"/>
      <c r="G41" s="17"/>
      <c r="H41" s="17"/>
      <c r="I41" s="17"/>
      <c r="J41" s="17"/>
      <c r="K41" s="17"/>
      <c r="M41" s="18"/>
      <c r="N41" s="8"/>
      <c r="O41" s="8"/>
      <c r="P41" s="8"/>
    </row>
    <row r="42" spans="1:16" s="18" customFormat="1">
      <c r="A42" s="6"/>
      <c r="B42" s="7" t="s">
        <v>47</v>
      </c>
      <c r="C42" s="6"/>
      <c r="D42" s="6"/>
      <c r="F42" s="26" t="str">
        <f>IF(E42="Bleue",$C42,"")</f>
        <v/>
      </c>
      <c r="G42" s="26" t="str">
        <f>IF(E42="Rouge",$C42,"")</f>
        <v/>
      </c>
      <c r="H42" s="26"/>
      <c r="I42" s="33"/>
      <c r="J42" s="33"/>
      <c r="K42" s="33"/>
      <c r="M42" s="8"/>
    </row>
    <row r="43" spans="1:16" ht="38.25">
      <c r="A43" s="27" t="s">
        <v>0</v>
      </c>
      <c r="B43" s="32" t="s">
        <v>13</v>
      </c>
      <c r="C43" s="27" t="s">
        <v>4</v>
      </c>
      <c r="D43" s="27" t="s">
        <v>5</v>
      </c>
      <c r="E43" s="17"/>
      <c r="F43" s="17"/>
      <c r="G43" s="17"/>
      <c r="H43" s="17"/>
      <c r="I43" s="17"/>
      <c r="J43" s="17"/>
      <c r="K43" s="17"/>
      <c r="M43" s="8"/>
      <c r="N43" s="8"/>
      <c r="O43" s="8"/>
      <c r="P43" s="8"/>
    </row>
    <row r="44" spans="1:16">
      <c r="A44" s="9">
        <v>1</v>
      </c>
      <c r="B44" s="51" t="s">
        <v>67</v>
      </c>
      <c r="C44" s="40">
        <v>14</v>
      </c>
      <c r="D44" s="9">
        <v>15</v>
      </c>
      <c r="E44" s="17"/>
      <c r="F44" s="17"/>
      <c r="G44" s="17"/>
      <c r="H44" s="17"/>
      <c r="I44" s="17"/>
      <c r="J44" s="17"/>
      <c r="K44" s="17"/>
      <c r="M44" s="8"/>
      <c r="N44" s="8"/>
      <c r="O44" s="8"/>
      <c r="P44" s="8"/>
    </row>
    <row r="45" spans="1:16">
      <c r="A45" s="9">
        <v>2</v>
      </c>
      <c r="B45" s="49" t="s">
        <v>25</v>
      </c>
      <c r="C45" s="40">
        <v>10</v>
      </c>
      <c r="D45" s="9">
        <v>12</v>
      </c>
      <c r="E45" s="17"/>
      <c r="F45" s="17"/>
      <c r="G45" s="17"/>
      <c r="H45" s="17"/>
      <c r="I45" s="17"/>
      <c r="J45" s="17"/>
      <c r="K45" s="17"/>
      <c r="M45" s="8"/>
      <c r="N45" s="8"/>
      <c r="O45" s="8"/>
      <c r="P45" s="8"/>
    </row>
    <row r="46" spans="1:16">
      <c r="A46" s="9">
        <v>3</v>
      </c>
      <c r="B46" s="49" t="s">
        <v>29</v>
      </c>
      <c r="C46" s="40">
        <v>5</v>
      </c>
      <c r="D46" s="9">
        <v>9</v>
      </c>
      <c r="E46" s="17"/>
      <c r="F46" s="17"/>
      <c r="G46" s="17"/>
      <c r="H46" s="17"/>
      <c r="I46" s="17"/>
      <c r="J46" s="17"/>
      <c r="K46" s="17"/>
      <c r="M46" s="8"/>
      <c r="N46" s="8"/>
      <c r="O46" s="8"/>
      <c r="P46" s="8"/>
    </row>
    <row r="47" spans="1:16">
      <c r="A47" s="9">
        <v>3</v>
      </c>
      <c r="B47" s="49" t="s">
        <v>26</v>
      </c>
      <c r="C47" s="40">
        <v>3</v>
      </c>
      <c r="D47" s="24">
        <v>7</v>
      </c>
      <c r="E47" s="17"/>
      <c r="F47" s="17"/>
      <c r="G47" s="17"/>
      <c r="H47" s="17"/>
      <c r="I47" s="17"/>
      <c r="J47" s="17"/>
      <c r="K47" s="17"/>
      <c r="M47" s="8"/>
      <c r="N47" s="8"/>
      <c r="O47" s="8"/>
      <c r="P47" s="8"/>
    </row>
    <row r="48" spans="1:16">
      <c r="A48" s="9">
        <v>3</v>
      </c>
      <c r="B48" s="50" t="s">
        <v>63</v>
      </c>
      <c r="C48" s="40">
        <v>2</v>
      </c>
      <c r="D48" s="24">
        <v>5</v>
      </c>
      <c r="E48" s="17"/>
      <c r="F48" s="17"/>
      <c r="G48" s="17"/>
      <c r="H48" s="17"/>
      <c r="I48" s="17"/>
      <c r="J48" s="17"/>
      <c r="K48" s="17"/>
      <c r="M48" s="8"/>
      <c r="N48" s="8"/>
      <c r="O48" s="8"/>
      <c r="P48" s="8"/>
    </row>
    <row r="49" spans="1:16">
      <c r="A49" s="9">
        <v>3</v>
      </c>
      <c r="B49" s="50" t="s">
        <v>30</v>
      </c>
      <c r="C49" s="40">
        <v>1</v>
      </c>
      <c r="D49" s="9">
        <v>4</v>
      </c>
      <c r="E49" s="17"/>
      <c r="F49" s="17"/>
      <c r="G49" s="17"/>
      <c r="H49" s="17"/>
      <c r="I49" s="17"/>
      <c r="J49" s="17"/>
      <c r="K49" s="17"/>
      <c r="M49" s="8"/>
      <c r="N49" s="8"/>
      <c r="O49" s="8"/>
      <c r="P49" s="8"/>
    </row>
    <row r="50" spans="1:16">
      <c r="A50" s="9">
        <v>7</v>
      </c>
      <c r="B50" s="51" t="s">
        <v>37</v>
      </c>
      <c r="C50" s="41" t="s">
        <v>17</v>
      </c>
      <c r="D50" s="9">
        <v>3</v>
      </c>
      <c r="E50" s="17"/>
      <c r="F50" s="17"/>
      <c r="G50" s="17"/>
      <c r="H50" s="17"/>
      <c r="I50" s="17"/>
      <c r="J50" s="17"/>
      <c r="K50" s="17"/>
      <c r="M50" s="8"/>
      <c r="N50" s="8"/>
      <c r="O50" s="8"/>
      <c r="P50" s="8"/>
    </row>
    <row r="51" spans="1:16">
      <c r="A51" s="126"/>
      <c r="B51" s="127"/>
      <c r="C51" s="127"/>
      <c r="D51" s="127"/>
      <c r="E51" s="17"/>
      <c r="F51" s="17"/>
      <c r="G51" s="17"/>
      <c r="H51" s="17"/>
      <c r="I51" s="17"/>
      <c r="J51" s="17"/>
      <c r="K51" s="17"/>
      <c r="M51" s="18"/>
      <c r="N51" s="8"/>
      <c r="O51" s="8"/>
      <c r="P51" s="8"/>
    </row>
    <row r="52" spans="1:16" s="18" customFormat="1">
      <c r="A52" s="65"/>
      <c r="B52" s="66" t="s">
        <v>44</v>
      </c>
      <c r="C52" s="65"/>
      <c r="D52" s="65"/>
      <c r="F52" s="26" t="str">
        <f>IF(E52="Bleue",$C52,"")</f>
        <v/>
      </c>
      <c r="G52" s="26" t="str">
        <f>IF(E52="Rouge",$C52,"")</f>
        <v/>
      </c>
      <c r="H52" s="26"/>
      <c r="I52" s="33"/>
      <c r="J52" s="33"/>
      <c r="K52" s="33"/>
      <c r="M52" s="8"/>
    </row>
    <row r="53" spans="1:16">
      <c r="A53" s="36">
        <v>1</v>
      </c>
      <c r="B53" s="49" t="s">
        <v>55</v>
      </c>
      <c r="C53" s="38">
        <v>25</v>
      </c>
      <c r="D53" s="9">
        <v>15</v>
      </c>
      <c r="E53" s="17"/>
      <c r="F53" s="17"/>
      <c r="G53" s="17"/>
      <c r="H53" s="17"/>
      <c r="I53" s="17"/>
      <c r="J53" s="17"/>
      <c r="K53" s="17"/>
      <c r="M53" s="8"/>
      <c r="N53" s="8"/>
      <c r="O53" s="8"/>
      <c r="P53" s="8"/>
    </row>
    <row r="54" spans="1:16">
      <c r="A54" s="36">
        <v>2</v>
      </c>
      <c r="B54" s="49" t="s">
        <v>57</v>
      </c>
      <c r="C54" s="38">
        <v>16</v>
      </c>
      <c r="D54" s="9">
        <v>12</v>
      </c>
      <c r="E54" s="17"/>
      <c r="F54" s="17"/>
      <c r="G54" s="17"/>
      <c r="H54" s="17"/>
      <c r="I54" s="17"/>
      <c r="J54" s="17"/>
      <c r="K54" s="17"/>
      <c r="M54" s="8"/>
      <c r="N54" s="8"/>
      <c r="O54" s="8"/>
      <c r="P54" s="8"/>
    </row>
    <row r="55" spans="1:16">
      <c r="A55" s="36">
        <v>3</v>
      </c>
      <c r="B55" s="51" t="s">
        <v>60</v>
      </c>
      <c r="C55" s="38">
        <v>15</v>
      </c>
      <c r="D55" s="9">
        <v>9</v>
      </c>
      <c r="E55" s="17"/>
      <c r="F55" s="17"/>
      <c r="G55" s="17"/>
      <c r="H55" s="17"/>
      <c r="I55" s="17"/>
      <c r="J55" s="17"/>
      <c r="K55" s="17"/>
      <c r="M55" s="8"/>
      <c r="N55" s="8"/>
      <c r="O55" s="8"/>
      <c r="P55" s="8"/>
    </row>
    <row r="56" spans="1:16">
      <c r="A56" s="36">
        <v>4</v>
      </c>
      <c r="B56" s="49" t="s">
        <v>64</v>
      </c>
      <c r="C56" s="38">
        <v>14</v>
      </c>
      <c r="D56" s="24">
        <v>7</v>
      </c>
      <c r="E56" s="17"/>
      <c r="F56" s="17"/>
      <c r="G56" s="17"/>
      <c r="H56" s="17"/>
      <c r="I56" s="17"/>
      <c r="J56" s="17"/>
      <c r="K56" s="17"/>
      <c r="M56" s="8"/>
      <c r="N56" s="8"/>
      <c r="O56" s="8"/>
      <c r="P56" s="8"/>
    </row>
    <row r="57" spans="1:16">
      <c r="A57" s="36"/>
      <c r="B57" s="50" t="s">
        <v>59</v>
      </c>
      <c r="C57" s="38">
        <v>14</v>
      </c>
      <c r="D57" s="24">
        <v>7</v>
      </c>
      <c r="E57" s="17"/>
      <c r="F57" s="17"/>
      <c r="G57" s="17"/>
      <c r="H57" s="17"/>
      <c r="I57" s="17"/>
      <c r="J57" s="17"/>
      <c r="K57" s="17"/>
      <c r="M57" s="8"/>
      <c r="N57" s="8"/>
      <c r="O57" s="8"/>
      <c r="P57" s="8"/>
    </row>
    <row r="58" spans="1:16">
      <c r="A58" s="36">
        <v>6</v>
      </c>
      <c r="B58" s="51" t="s">
        <v>35</v>
      </c>
      <c r="C58" s="38">
        <v>13</v>
      </c>
      <c r="D58" s="9">
        <v>4</v>
      </c>
      <c r="E58" s="17"/>
      <c r="F58" s="17"/>
      <c r="G58" s="17"/>
      <c r="H58" s="17"/>
      <c r="I58" s="17"/>
      <c r="J58" s="17"/>
      <c r="K58" s="17"/>
      <c r="M58" s="8"/>
      <c r="N58" s="8"/>
      <c r="O58" s="8"/>
      <c r="P58" s="8"/>
    </row>
    <row r="59" spans="1:16">
      <c r="A59" s="36"/>
      <c r="B59" s="51" t="s">
        <v>56</v>
      </c>
      <c r="C59" s="38">
        <v>13</v>
      </c>
      <c r="D59" s="9">
        <v>4</v>
      </c>
      <c r="E59" s="17"/>
      <c r="F59" s="17"/>
      <c r="G59" s="17"/>
      <c r="H59" s="17"/>
      <c r="I59" s="17"/>
      <c r="J59" s="17"/>
      <c r="K59" s="17"/>
      <c r="M59" s="8"/>
      <c r="N59" s="8"/>
      <c r="O59" s="8"/>
      <c r="P59" s="8"/>
    </row>
    <row r="60" spans="1:16">
      <c r="A60" s="36">
        <v>8</v>
      </c>
      <c r="B60" s="49" t="s">
        <v>58</v>
      </c>
      <c r="C60" s="38">
        <v>12</v>
      </c>
      <c r="D60" s="9">
        <v>2</v>
      </c>
      <c r="E60" s="17"/>
      <c r="F60" s="17"/>
      <c r="G60" s="17"/>
      <c r="H60" s="17"/>
      <c r="I60" s="17"/>
      <c r="J60" s="17"/>
      <c r="K60" s="17"/>
      <c r="M60" s="8"/>
      <c r="N60" s="8"/>
      <c r="O60" s="8"/>
      <c r="P60" s="8"/>
    </row>
    <row r="61" spans="1:16">
      <c r="A61" s="36">
        <v>9</v>
      </c>
      <c r="B61" s="50" t="s">
        <v>61</v>
      </c>
      <c r="C61" s="38">
        <v>11</v>
      </c>
      <c r="D61" s="9">
        <v>1</v>
      </c>
      <c r="E61" s="17"/>
      <c r="F61" s="17"/>
      <c r="G61" s="17"/>
      <c r="H61" s="17"/>
      <c r="I61" s="17"/>
      <c r="J61" s="17"/>
      <c r="K61" s="17"/>
      <c r="N61" s="8"/>
      <c r="O61" s="8"/>
      <c r="P61" s="8"/>
    </row>
    <row r="62" spans="1:16">
      <c r="A62" s="36">
        <v>10</v>
      </c>
      <c r="B62" s="51" t="s">
        <v>62</v>
      </c>
      <c r="C62" s="38">
        <v>9</v>
      </c>
      <c r="D62" s="9">
        <v>1</v>
      </c>
    </row>
    <row r="63" spans="1:16">
      <c r="A63" s="36">
        <v>11</v>
      </c>
      <c r="B63" s="49" t="s">
        <v>65</v>
      </c>
      <c r="C63" s="38">
        <v>8</v>
      </c>
      <c r="D63" s="9">
        <v>1</v>
      </c>
    </row>
    <row r="64" spans="1:16">
      <c r="A64" s="36">
        <v>12</v>
      </c>
      <c r="B64" s="49" t="s">
        <v>68</v>
      </c>
      <c r="C64" s="38">
        <v>4</v>
      </c>
      <c r="D64" s="9">
        <v>1</v>
      </c>
    </row>
    <row r="65" spans="1:4">
      <c r="A65" s="36">
        <v>13</v>
      </c>
      <c r="B65" s="50" t="s">
        <v>31</v>
      </c>
      <c r="C65" s="38">
        <v>3</v>
      </c>
      <c r="D65" s="9">
        <v>1</v>
      </c>
    </row>
    <row r="66" spans="1:4">
      <c r="A66" s="36">
        <v>14</v>
      </c>
      <c r="B66" s="49" t="s">
        <v>28</v>
      </c>
      <c r="C66" s="38">
        <v>2</v>
      </c>
      <c r="D66" s="9">
        <v>1</v>
      </c>
    </row>
    <row r="67" spans="1:4">
      <c r="A67" s="36"/>
      <c r="B67" s="49" t="s">
        <v>27</v>
      </c>
      <c r="C67" s="38">
        <v>2</v>
      </c>
      <c r="D67" s="9">
        <v>1</v>
      </c>
    </row>
    <row r="68" spans="1:4">
      <c r="A68" s="36"/>
      <c r="B68" s="51" t="s">
        <v>38</v>
      </c>
      <c r="C68" s="38">
        <v>2</v>
      </c>
      <c r="D68" s="9">
        <v>1</v>
      </c>
    </row>
    <row r="69" spans="1:4">
      <c r="A69" s="36">
        <v>17</v>
      </c>
      <c r="B69" s="50" t="s">
        <v>32</v>
      </c>
      <c r="C69" s="38">
        <v>1</v>
      </c>
      <c r="D69" s="9">
        <v>1</v>
      </c>
    </row>
    <row r="70" spans="1:4">
      <c r="A70" s="36"/>
      <c r="B70" s="51" t="s">
        <v>66</v>
      </c>
      <c r="C70" s="38">
        <v>1</v>
      </c>
      <c r="D70" s="9">
        <v>1</v>
      </c>
    </row>
    <row r="71" spans="1:4">
      <c r="A71" s="36"/>
      <c r="B71" s="51" t="s">
        <v>36</v>
      </c>
      <c r="C71" s="38" t="s">
        <v>17</v>
      </c>
      <c r="D71" s="9">
        <v>1</v>
      </c>
    </row>
  </sheetData>
  <autoFilter ref="A12:Q12"/>
  <mergeCells count="5">
    <mergeCell ref="A1:D1"/>
    <mergeCell ref="A51:D51"/>
    <mergeCell ref="A41:D41"/>
    <mergeCell ref="A8:D8"/>
    <mergeCell ref="A20:D2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workbookViewId="0">
      <selection sqref="A1:XFD1048576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6" customWidth="1"/>
    <col min="10" max="11" width="11.42578125" style="26"/>
    <col min="12" max="16" width="11.42578125" style="17"/>
    <col min="17" max="16384" width="11.42578125" style="8"/>
  </cols>
  <sheetData>
    <row r="1" spans="1:16">
      <c r="A1" s="119" t="s">
        <v>70</v>
      </c>
      <c r="B1" s="119"/>
      <c r="C1" s="119"/>
      <c r="D1" s="119"/>
      <c r="E1" s="8" t="s">
        <v>15</v>
      </c>
      <c r="F1" s="44">
        <f>COUNTA(F13:F37)</f>
        <v>23</v>
      </c>
      <c r="G1" s="71">
        <f>COUNTA(G13:G37)</f>
        <v>23</v>
      </c>
      <c r="H1" s="72">
        <f>COUNTA(H13:H37)</f>
        <v>23</v>
      </c>
    </row>
    <row r="2" spans="1:16">
      <c r="A2" s="52" t="s">
        <v>71</v>
      </c>
      <c r="B2" s="12"/>
      <c r="C2" s="12"/>
      <c r="D2" s="12"/>
    </row>
    <row r="3" spans="1:16" s="1" customFormat="1">
      <c r="A3" s="4"/>
      <c r="B3" s="5" t="s">
        <v>9</v>
      </c>
      <c r="C3" s="4"/>
      <c r="D3" s="4"/>
      <c r="E3" s="8"/>
      <c r="F3" s="11"/>
      <c r="G3" s="16"/>
      <c r="H3" s="11"/>
      <c r="I3" s="33"/>
      <c r="J3" s="33"/>
      <c r="K3" s="33"/>
      <c r="L3" s="18"/>
      <c r="M3" s="18"/>
      <c r="N3" s="18"/>
      <c r="O3" s="18"/>
      <c r="P3" s="18"/>
    </row>
    <row r="4" spans="1:16" s="1" customFormat="1" ht="38.25">
      <c r="A4" s="2" t="s">
        <v>0</v>
      </c>
      <c r="B4" s="29" t="s">
        <v>8</v>
      </c>
      <c r="C4" s="10" t="s">
        <v>4</v>
      </c>
      <c r="D4" s="10" t="s">
        <v>5</v>
      </c>
      <c r="E4" s="53" t="s">
        <v>11</v>
      </c>
      <c r="F4" s="54" t="s">
        <v>12</v>
      </c>
      <c r="G4" s="55" t="s">
        <v>12</v>
      </c>
      <c r="H4" s="59" t="s">
        <v>12</v>
      </c>
      <c r="I4" s="39" t="s">
        <v>54</v>
      </c>
      <c r="J4" s="33"/>
      <c r="K4" s="33"/>
      <c r="L4" s="18"/>
      <c r="M4" s="18"/>
      <c r="N4" s="18"/>
      <c r="O4" s="18"/>
      <c r="P4" s="18"/>
    </row>
    <row r="5" spans="1:16" s="1" customFormat="1">
      <c r="A5" s="9">
        <v>1</v>
      </c>
      <c r="B5" s="69" t="s">
        <v>21</v>
      </c>
      <c r="C5" s="24">
        <f>G5</f>
        <v>162</v>
      </c>
      <c r="D5" s="24">
        <v>3</v>
      </c>
      <c r="E5" s="8"/>
      <c r="F5" s="25"/>
      <c r="G5" s="9">
        <f>SUM(J$12:J$111)</f>
        <v>162</v>
      </c>
      <c r="H5" s="23"/>
      <c r="I5" s="33"/>
      <c r="J5" s="33"/>
      <c r="K5" s="33"/>
      <c r="L5" s="18"/>
      <c r="M5" s="18"/>
      <c r="N5" s="18"/>
      <c r="O5" s="18"/>
      <c r="P5" s="18"/>
    </row>
    <row r="6" spans="1:16" s="1" customFormat="1">
      <c r="A6" s="9">
        <v>2</v>
      </c>
      <c r="B6" s="68" t="s">
        <v>23</v>
      </c>
      <c r="C6" s="24">
        <f>H6</f>
        <v>152</v>
      </c>
      <c r="D6" s="24">
        <v>2</v>
      </c>
      <c r="E6" s="8"/>
      <c r="F6" s="25"/>
      <c r="G6" s="25"/>
      <c r="H6" s="9">
        <f>SUM(K$12:K$112)</f>
        <v>152</v>
      </c>
      <c r="I6" s="33"/>
      <c r="J6" s="33"/>
      <c r="K6" s="33"/>
      <c r="L6" s="18"/>
      <c r="M6" s="18"/>
      <c r="N6" s="18"/>
      <c r="O6" s="18"/>
      <c r="P6" s="18"/>
    </row>
    <row r="7" spans="1:16" s="14" customFormat="1">
      <c r="A7" s="75">
        <v>3</v>
      </c>
      <c r="B7" s="44" t="s">
        <v>22</v>
      </c>
      <c r="C7" s="76">
        <f>F7</f>
        <v>124</v>
      </c>
      <c r="D7" s="76">
        <v>1</v>
      </c>
      <c r="E7" s="12"/>
      <c r="F7" s="9">
        <f>SUM(I$12:I112)</f>
        <v>124</v>
      </c>
      <c r="G7" s="23"/>
      <c r="H7" s="23"/>
      <c r="I7" s="34"/>
      <c r="J7" s="34"/>
      <c r="K7" s="34"/>
      <c r="L7" s="19"/>
      <c r="M7" s="19"/>
      <c r="N7" s="19"/>
      <c r="O7" s="19"/>
      <c r="P7" s="19"/>
    </row>
    <row r="8" spans="1:16">
      <c r="A8" s="128"/>
      <c r="B8" s="129"/>
      <c r="C8" s="129"/>
      <c r="D8" s="130"/>
      <c r="E8" s="17"/>
      <c r="F8" s="17"/>
      <c r="G8" s="17"/>
      <c r="H8" s="17"/>
      <c r="I8" s="17"/>
      <c r="J8" s="17"/>
      <c r="K8" s="17"/>
      <c r="M8" s="9">
        <v>15</v>
      </c>
      <c r="N8" s="8"/>
      <c r="O8" s="8"/>
      <c r="P8" s="8"/>
    </row>
    <row r="9" spans="1:16" customFormat="1">
      <c r="A9" s="20"/>
      <c r="B9" s="21" t="s">
        <v>10</v>
      </c>
      <c r="C9" s="20"/>
      <c r="D9" s="20"/>
      <c r="E9" s="12"/>
      <c r="F9" s="12"/>
      <c r="G9" s="12"/>
      <c r="H9" s="12"/>
      <c r="I9" s="35"/>
      <c r="J9" s="35"/>
      <c r="K9" s="35"/>
      <c r="L9" s="3"/>
      <c r="M9" s="9">
        <v>12</v>
      </c>
      <c r="N9" s="3"/>
      <c r="O9" s="3"/>
      <c r="P9" s="3"/>
    </row>
    <row r="10" spans="1:16" s="14" customFormat="1">
      <c r="A10" s="15"/>
      <c r="B10" s="22"/>
      <c r="C10" s="15"/>
      <c r="D10" s="15"/>
      <c r="E10" s="12"/>
      <c r="F10" s="12"/>
      <c r="G10" s="12"/>
      <c r="H10" s="12"/>
      <c r="I10" s="34"/>
      <c r="J10" s="34"/>
      <c r="K10" s="34"/>
      <c r="L10" s="19"/>
      <c r="M10" s="9">
        <v>9</v>
      </c>
      <c r="N10" s="19"/>
      <c r="O10" s="19"/>
      <c r="P10" s="19"/>
    </row>
    <row r="11" spans="1:16" s="18" customFormat="1">
      <c r="A11" s="56"/>
      <c r="B11" s="57" t="s">
        <v>24</v>
      </c>
      <c r="C11" s="56"/>
      <c r="D11" s="56"/>
      <c r="E11" s="46"/>
      <c r="F11" s="46"/>
      <c r="G11" s="46"/>
      <c r="H11" s="47"/>
      <c r="I11" s="47"/>
      <c r="J11" s="47"/>
      <c r="K11" s="47"/>
      <c r="M11" s="24">
        <v>7</v>
      </c>
    </row>
    <row r="12" spans="1:16" ht="38.25">
      <c r="A12" s="27" t="s">
        <v>0</v>
      </c>
      <c r="B12" s="32" t="s">
        <v>13</v>
      </c>
      <c r="C12" s="27" t="s">
        <v>4</v>
      </c>
      <c r="D12" s="27" t="s">
        <v>5</v>
      </c>
      <c r="E12" s="17"/>
      <c r="F12" s="26" t="s">
        <v>22</v>
      </c>
      <c r="G12" s="26" t="s">
        <v>21</v>
      </c>
      <c r="H12" s="26" t="s">
        <v>23</v>
      </c>
      <c r="I12" s="2" t="s">
        <v>49</v>
      </c>
      <c r="J12" s="2" t="s">
        <v>48</v>
      </c>
      <c r="K12" s="2" t="s">
        <v>50</v>
      </c>
      <c r="M12" s="24">
        <v>5</v>
      </c>
    </row>
    <row r="13" spans="1:16">
      <c r="A13" s="36">
        <v>1</v>
      </c>
      <c r="B13" s="49" t="s">
        <v>29</v>
      </c>
      <c r="C13" s="40">
        <v>39</v>
      </c>
      <c r="D13" s="9">
        <v>15</v>
      </c>
      <c r="E13" s="49" t="s">
        <v>21</v>
      </c>
      <c r="F13" s="9" t="str">
        <f t="shared" ref="F13:F18" si="0">IF(E13="TGS",$C13,"")</f>
        <v/>
      </c>
      <c r="G13" s="9">
        <f t="shared" ref="G13:G18" si="1">IF(E13="OMEGA",$C13,"")</f>
        <v>39</v>
      </c>
      <c r="H13" s="9" t="str">
        <f t="shared" ref="H13:H18" si="2">IF(E13="TIS",$C13,"")</f>
        <v/>
      </c>
      <c r="I13" s="9" t="str">
        <f t="shared" ref="I13:K15" si="3">F13</f>
        <v/>
      </c>
      <c r="J13" s="9">
        <f t="shared" si="3"/>
        <v>39</v>
      </c>
      <c r="K13" s="9" t="str">
        <f t="shared" si="3"/>
        <v/>
      </c>
      <c r="M13" s="9">
        <v>4</v>
      </c>
      <c r="O13" s="8"/>
      <c r="P13" s="8"/>
    </row>
    <row r="14" spans="1:16">
      <c r="A14" s="36">
        <v>2</v>
      </c>
      <c r="B14" s="51" t="s">
        <v>37</v>
      </c>
      <c r="C14" s="41">
        <v>35</v>
      </c>
      <c r="D14" s="9">
        <v>12</v>
      </c>
      <c r="E14" s="51" t="s">
        <v>23</v>
      </c>
      <c r="F14" s="9" t="str">
        <f t="shared" si="0"/>
        <v/>
      </c>
      <c r="G14" s="9" t="str">
        <f t="shared" si="1"/>
        <v/>
      </c>
      <c r="H14" s="9">
        <f t="shared" si="2"/>
        <v>35</v>
      </c>
      <c r="I14" s="9" t="str">
        <f t="shared" si="3"/>
        <v/>
      </c>
      <c r="J14" s="9" t="str">
        <f t="shared" si="3"/>
        <v/>
      </c>
      <c r="K14" s="9">
        <f t="shared" si="3"/>
        <v>35</v>
      </c>
      <c r="M14" s="9">
        <v>3</v>
      </c>
      <c r="O14" s="8"/>
      <c r="P14" s="8"/>
    </row>
    <row r="15" spans="1:16">
      <c r="A15" s="36">
        <v>3</v>
      </c>
      <c r="B15" s="49" t="s">
        <v>26</v>
      </c>
      <c r="C15" s="40">
        <v>31</v>
      </c>
      <c r="D15" s="9">
        <v>9</v>
      </c>
      <c r="E15" s="49" t="s">
        <v>21</v>
      </c>
      <c r="F15" s="9" t="str">
        <f t="shared" si="0"/>
        <v/>
      </c>
      <c r="G15" s="9">
        <f t="shared" si="1"/>
        <v>31</v>
      </c>
      <c r="H15" s="9" t="str">
        <f t="shared" si="2"/>
        <v/>
      </c>
      <c r="I15" s="9" t="str">
        <f t="shared" si="3"/>
        <v/>
      </c>
      <c r="J15" s="9">
        <f t="shared" si="3"/>
        <v>31</v>
      </c>
      <c r="K15" s="9" t="str">
        <f t="shared" si="3"/>
        <v/>
      </c>
      <c r="M15" s="9">
        <v>2</v>
      </c>
      <c r="O15" s="8"/>
      <c r="P15" s="8"/>
    </row>
    <row r="16" spans="1:16">
      <c r="A16" s="36">
        <v>4</v>
      </c>
      <c r="B16" s="49" t="s">
        <v>25</v>
      </c>
      <c r="C16" s="41">
        <v>27</v>
      </c>
      <c r="D16" s="24">
        <v>7</v>
      </c>
      <c r="E16" s="49" t="s">
        <v>21</v>
      </c>
      <c r="F16" s="9" t="str">
        <f t="shared" si="0"/>
        <v/>
      </c>
      <c r="G16" s="9">
        <f t="shared" si="1"/>
        <v>27</v>
      </c>
      <c r="H16" s="9" t="str">
        <f t="shared" si="2"/>
        <v/>
      </c>
      <c r="I16" s="9"/>
      <c r="J16" s="9"/>
      <c r="K16" s="9" t="str">
        <f>H16</f>
        <v/>
      </c>
      <c r="M16" s="9">
        <v>1</v>
      </c>
      <c r="O16" s="8"/>
      <c r="P16" s="8"/>
    </row>
    <row r="17" spans="1:16">
      <c r="A17" s="36">
        <v>5</v>
      </c>
      <c r="B17" s="50" t="s">
        <v>63</v>
      </c>
      <c r="C17" s="40">
        <v>24</v>
      </c>
      <c r="D17" s="24">
        <v>5</v>
      </c>
      <c r="E17" s="50" t="s">
        <v>22</v>
      </c>
      <c r="F17" s="9">
        <f t="shared" si="0"/>
        <v>24</v>
      </c>
      <c r="G17" s="9" t="str">
        <f t="shared" si="1"/>
        <v/>
      </c>
      <c r="H17" s="9" t="str">
        <f t="shared" si="2"/>
        <v/>
      </c>
      <c r="I17" s="9">
        <f>F17</f>
        <v>24</v>
      </c>
      <c r="J17" s="9" t="str">
        <f>G17</f>
        <v/>
      </c>
      <c r="K17" s="9"/>
      <c r="M17" s="9">
        <v>1</v>
      </c>
      <c r="O17" s="8"/>
      <c r="P17" s="8"/>
    </row>
    <row r="18" spans="1:16">
      <c r="A18" s="36">
        <v>6</v>
      </c>
      <c r="B18" s="50" t="s">
        <v>30</v>
      </c>
      <c r="C18" s="40">
        <v>22</v>
      </c>
      <c r="D18" s="9">
        <v>4</v>
      </c>
      <c r="E18" s="50" t="s">
        <v>22</v>
      </c>
      <c r="F18" s="9">
        <f t="shared" si="0"/>
        <v>22</v>
      </c>
      <c r="G18" s="9" t="str">
        <f t="shared" si="1"/>
        <v/>
      </c>
      <c r="H18" s="9" t="str">
        <f t="shared" si="2"/>
        <v/>
      </c>
      <c r="I18" s="9">
        <f>F18</f>
        <v>22</v>
      </c>
      <c r="J18" s="9" t="str">
        <f>G18</f>
        <v/>
      </c>
      <c r="K18" s="9" t="str">
        <f>H18</f>
        <v/>
      </c>
      <c r="M18" s="9">
        <v>1</v>
      </c>
      <c r="O18" s="8"/>
      <c r="P18" s="8"/>
    </row>
    <row r="19" spans="1:16">
      <c r="A19" s="128"/>
      <c r="B19" s="127"/>
      <c r="C19" s="127"/>
      <c r="D19" s="131"/>
      <c r="E19" s="17"/>
      <c r="F19" s="17"/>
      <c r="G19" s="17"/>
      <c r="H19" s="17"/>
      <c r="I19" s="17"/>
      <c r="J19" s="17"/>
      <c r="K19" s="17"/>
      <c r="M19" s="8"/>
      <c r="N19" s="8"/>
      <c r="O19" s="8"/>
      <c r="P19" s="8"/>
    </row>
    <row r="20" spans="1:16">
      <c r="A20" s="62"/>
      <c r="B20" s="62" t="s">
        <v>46</v>
      </c>
      <c r="C20" s="63"/>
      <c r="D20" s="63"/>
      <c r="E20" s="63"/>
      <c r="F20" s="63"/>
      <c r="G20" s="63"/>
      <c r="H20" s="64"/>
      <c r="I20" s="9"/>
      <c r="J20" s="9"/>
      <c r="K20" s="9"/>
      <c r="L20" s="8"/>
      <c r="M20" s="8"/>
      <c r="N20" s="8"/>
      <c r="O20" s="8"/>
      <c r="P20" s="8"/>
    </row>
    <row r="21" spans="1:16">
      <c r="A21" s="36">
        <v>1</v>
      </c>
      <c r="B21" s="51" t="s">
        <v>60</v>
      </c>
      <c r="C21" s="38">
        <v>34</v>
      </c>
      <c r="D21" s="9">
        <v>15</v>
      </c>
      <c r="E21" s="51" t="s">
        <v>23</v>
      </c>
      <c r="F21" s="9" t="str">
        <f t="shared" ref="F21:F37" si="4">IF(E21="TGS",$C21,"")</f>
        <v/>
      </c>
      <c r="G21" s="9" t="str">
        <f t="shared" ref="G21:G37" si="5">IF(E21="OMEGA",$C21,"")</f>
        <v/>
      </c>
      <c r="H21" s="9">
        <f t="shared" ref="H21:H37" si="6">IF(E21="TIS",$C21,"")</f>
        <v>34</v>
      </c>
      <c r="I21" s="9" t="str">
        <f t="shared" ref="I21:K37" si="7">F21</f>
        <v/>
      </c>
      <c r="J21" s="9" t="str">
        <f t="shared" si="7"/>
        <v/>
      </c>
      <c r="K21" s="9">
        <f t="shared" si="7"/>
        <v>34</v>
      </c>
      <c r="M21" s="8"/>
      <c r="O21" s="8"/>
      <c r="P21" s="8"/>
    </row>
    <row r="22" spans="1:16">
      <c r="A22" s="36">
        <v>2</v>
      </c>
      <c r="B22" s="51" t="s">
        <v>35</v>
      </c>
      <c r="C22" s="37">
        <v>33</v>
      </c>
      <c r="D22" s="9">
        <v>12</v>
      </c>
      <c r="E22" s="51" t="s">
        <v>23</v>
      </c>
      <c r="F22" s="9" t="str">
        <f t="shared" si="4"/>
        <v/>
      </c>
      <c r="G22" s="9" t="str">
        <f t="shared" si="5"/>
        <v/>
      </c>
      <c r="H22" s="9">
        <f t="shared" si="6"/>
        <v>33</v>
      </c>
      <c r="I22" s="9" t="str">
        <f t="shared" si="7"/>
        <v/>
      </c>
      <c r="J22" s="9" t="str">
        <f t="shared" si="7"/>
        <v/>
      </c>
      <c r="K22" s="9">
        <f t="shared" si="7"/>
        <v>33</v>
      </c>
      <c r="M22" s="8"/>
      <c r="O22" s="8"/>
      <c r="P22" s="8"/>
    </row>
    <row r="23" spans="1:16">
      <c r="A23" s="36">
        <v>3</v>
      </c>
      <c r="B23" s="49" t="s">
        <v>28</v>
      </c>
      <c r="C23" s="37">
        <v>31</v>
      </c>
      <c r="D23" s="9">
        <v>9</v>
      </c>
      <c r="E23" s="49" t="s">
        <v>21</v>
      </c>
      <c r="F23" s="9" t="str">
        <f t="shared" si="4"/>
        <v/>
      </c>
      <c r="G23" s="9">
        <f t="shared" si="5"/>
        <v>31</v>
      </c>
      <c r="H23" s="9" t="str">
        <f t="shared" si="6"/>
        <v/>
      </c>
      <c r="I23" s="9" t="str">
        <f t="shared" si="7"/>
        <v/>
      </c>
      <c r="J23" s="9">
        <f t="shared" si="7"/>
        <v>31</v>
      </c>
      <c r="K23" s="9" t="str">
        <f t="shared" si="7"/>
        <v/>
      </c>
      <c r="M23" s="8"/>
      <c r="O23" s="8"/>
      <c r="P23" s="8"/>
    </row>
    <row r="24" spans="1:16">
      <c r="A24" s="36"/>
      <c r="B24" s="49" t="s">
        <v>27</v>
      </c>
      <c r="C24" s="37">
        <v>31</v>
      </c>
      <c r="D24" s="24">
        <v>9</v>
      </c>
      <c r="E24" s="49" t="s">
        <v>21</v>
      </c>
      <c r="F24" s="9" t="str">
        <f>IF(E24="TGS",$C24,"")</f>
        <v/>
      </c>
      <c r="G24" s="9">
        <f>IF(E24="OMEGA",$C24,"")</f>
        <v>31</v>
      </c>
      <c r="H24" s="9" t="str">
        <f>IF(E24="TIS",$C24,"")</f>
        <v/>
      </c>
      <c r="I24" s="9" t="str">
        <f>F24</f>
        <v/>
      </c>
      <c r="J24" s="9">
        <f t="shared" si="7"/>
        <v>31</v>
      </c>
      <c r="K24" s="9" t="str">
        <f>H24</f>
        <v/>
      </c>
      <c r="M24" s="8"/>
      <c r="O24" s="8"/>
      <c r="P24" s="8"/>
    </row>
    <row r="25" spans="1:16">
      <c r="A25" s="36">
        <v>5</v>
      </c>
      <c r="B25" s="49" t="s">
        <v>58</v>
      </c>
      <c r="C25" s="38">
        <v>30</v>
      </c>
      <c r="D25" s="24">
        <v>5</v>
      </c>
      <c r="E25" s="49" t="s">
        <v>21</v>
      </c>
      <c r="F25" s="9" t="str">
        <f t="shared" si="4"/>
        <v/>
      </c>
      <c r="G25" s="9">
        <f t="shared" si="5"/>
        <v>30</v>
      </c>
      <c r="H25" s="9" t="str">
        <f t="shared" si="6"/>
        <v/>
      </c>
      <c r="I25" s="9" t="str">
        <f t="shared" si="7"/>
        <v/>
      </c>
      <c r="J25" s="9">
        <f t="shared" si="7"/>
        <v>30</v>
      </c>
      <c r="K25" s="9" t="str">
        <f t="shared" si="7"/>
        <v/>
      </c>
      <c r="M25" s="8"/>
      <c r="O25" s="8"/>
      <c r="P25" s="8"/>
    </row>
    <row r="26" spans="1:16">
      <c r="A26" s="36">
        <v>6</v>
      </c>
      <c r="B26" s="50" t="s">
        <v>61</v>
      </c>
      <c r="C26" s="38">
        <v>28</v>
      </c>
      <c r="D26" s="9">
        <v>4</v>
      </c>
      <c r="E26" s="50" t="s">
        <v>22</v>
      </c>
      <c r="F26" s="9">
        <f t="shared" si="4"/>
        <v>28</v>
      </c>
      <c r="G26" s="9" t="str">
        <f t="shared" si="5"/>
        <v/>
      </c>
      <c r="H26" s="9" t="str">
        <f t="shared" si="6"/>
        <v/>
      </c>
      <c r="I26" s="9">
        <f t="shared" si="7"/>
        <v>28</v>
      </c>
      <c r="J26" s="9" t="str">
        <f t="shared" si="7"/>
        <v/>
      </c>
      <c r="K26" s="9" t="str">
        <f t="shared" si="7"/>
        <v/>
      </c>
      <c r="M26" s="8"/>
    </row>
    <row r="27" spans="1:16">
      <c r="A27" s="36">
        <v>7</v>
      </c>
      <c r="B27" s="49" t="s">
        <v>55</v>
      </c>
      <c r="C27" s="38">
        <v>27</v>
      </c>
      <c r="D27" s="9">
        <v>3</v>
      </c>
      <c r="E27" s="49" t="s">
        <v>21</v>
      </c>
      <c r="F27" s="9" t="str">
        <f t="shared" si="4"/>
        <v/>
      </c>
      <c r="G27" s="9">
        <f t="shared" si="5"/>
        <v>27</v>
      </c>
      <c r="H27" s="9" t="str">
        <f t="shared" si="6"/>
        <v/>
      </c>
      <c r="I27" s="9" t="str">
        <f t="shared" si="7"/>
        <v/>
      </c>
      <c r="J27" s="9"/>
      <c r="K27" s="9" t="str">
        <f t="shared" si="7"/>
        <v/>
      </c>
      <c r="M27" s="8"/>
    </row>
    <row r="28" spans="1:16">
      <c r="A28" s="36">
        <v>8</v>
      </c>
      <c r="B28" s="50" t="s">
        <v>72</v>
      </c>
      <c r="C28" s="37">
        <v>26</v>
      </c>
      <c r="D28" s="9">
        <v>2</v>
      </c>
      <c r="E28" s="50" t="s">
        <v>22</v>
      </c>
      <c r="F28" s="9">
        <f>IF(E28="TGS",$C28,"")</f>
        <v>26</v>
      </c>
      <c r="G28" s="9" t="str">
        <f>IF(E28="OMEGA",$C28,"")</f>
        <v/>
      </c>
      <c r="H28" s="9" t="str">
        <f>IF(E28="TIS",$C28,"")</f>
        <v/>
      </c>
      <c r="I28" s="9">
        <f>F28</f>
        <v>26</v>
      </c>
      <c r="J28" s="9" t="str">
        <f t="shared" si="7"/>
        <v/>
      </c>
      <c r="K28" s="9" t="str">
        <f>H28</f>
        <v/>
      </c>
      <c r="M28" s="8"/>
    </row>
    <row r="29" spans="1:16">
      <c r="A29" s="36">
        <v>9</v>
      </c>
      <c r="B29" s="51" t="s">
        <v>73</v>
      </c>
      <c r="C29" s="37">
        <v>25</v>
      </c>
      <c r="D29" s="9">
        <v>1</v>
      </c>
      <c r="E29" s="51" t="s">
        <v>23</v>
      </c>
      <c r="F29" s="9" t="str">
        <f t="shared" si="4"/>
        <v/>
      </c>
      <c r="G29" s="9" t="str">
        <f t="shared" si="5"/>
        <v/>
      </c>
      <c r="H29" s="9">
        <f t="shared" si="6"/>
        <v>25</v>
      </c>
      <c r="I29" s="9" t="str">
        <f t="shared" si="7"/>
        <v/>
      </c>
      <c r="J29" s="9" t="str">
        <f t="shared" si="7"/>
        <v/>
      </c>
      <c r="K29" s="9">
        <f t="shared" si="7"/>
        <v>25</v>
      </c>
      <c r="M29" s="8"/>
    </row>
    <row r="30" spans="1:16">
      <c r="A30" s="36"/>
      <c r="B30" s="51" t="s">
        <v>66</v>
      </c>
      <c r="C30" s="37">
        <v>25</v>
      </c>
      <c r="D30" s="9">
        <v>1</v>
      </c>
      <c r="E30" s="51" t="s">
        <v>23</v>
      </c>
      <c r="F30" s="9" t="str">
        <f t="shared" si="4"/>
        <v/>
      </c>
      <c r="G30" s="9" t="str">
        <f t="shared" si="5"/>
        <v/>
      </c>
      <c r="H30" s="9">
        <f t="shared" si="6"/>
        <v>25</v>
      </c>
      <c r="I30" s="9" t="str">
        <f t="shared" si="7"/>
        <v/>
      </c>
      <c r="J30" s="9" t="str">
        <f t="shared" si="7"/>
        <v/>
      </c>
      <c r="K30" s="9">
        <f t="shared" si="7"/>
        <v>25</v>
      </c>
      <c r="M30" s="8"/>
    </row>
    <row r="31" spans="1:16">
      <c r="A31" s="36">
        <v>11</v>
      </c>
      <c r="B31" s="50" t="s">
        <v>32</v>
      </c>
      <c r="C31" s="37">
        <v>24</v>
      </c>
      <c r="D31" s="9">
        <v>1</v>
      </c>
      <c r="E31" s="50" t="s">
        <v>22</v>
      </c>
      <c r="F31" s="9">
        <f t="shared" si="4"/>
        <v>24</v>
      </c>
      <c r="G31" s="9" t="str">
        <f t="shared" si="5"/>
        <v/>
      </c>
      <c r="H31" s="9" t="str">
        <f t="shared" si="6"/>
        <v/>
      </c>
      <c r="I31" s="9">
        <f t="shared" si="7"/>
        <v>24</v>
      </c>
      <c r="J31" s="9" t="str">
        <f t="shared" si="7"/>
        <v/>
      </c>
      <c r="K31" s="9" t="str">
        <f t="shared" si="7"/>
        <v/>
      </c>
    </row>
    <row r="32" spans="1:16">
      <c r="A32" s="36">
        <v>12</v>
      </c>
      <c r="B32" s="49" t="s">
        <v>65</v>
      </c>
      <c r="C32" s="38">
        <v>20</v>
      </c>
      <c r="D32" s="9">
        <v>1</v>
      </c>
      <c r="E32" s="49" t="s">
        <v>21</v>
      </c>
      <c r="F32" s="9" t="str">
        <f t="shared" si="4"/>
        <v/>
      </c>
      <c r="G32" s="9">
        <f t="shared" si="5"/>
        <v>20</v>
      </c>
      <c r="H32" s="9" t="str">
        <f t="shared" si="6"/>
        <v/>
      </c>
      <c r="I32" s="9" t="str">
        <f t="shared" si="7"/>
        <v/>
      </c>
      <c r="J32" s="9"/>
      <c r="K32" s="9" t="str">
        <f t="shared" si="7"/>
        <v/>
      </c>
    </row>
    <row r="33" spans="1:16">
      <c r="A33" s="36"/>
      <c r="B33" s="50" t="s">
        <v>31</v>
      </c>
      <c r="C33" s="37">
        <v>20</v>
      </c>
      <c r="D33" s="9">
        <v>1</v>
      </c>
      <c r="E33" s="50" t="s">
        <v>22</v>
      </c>
      <c r="F33" s="9">
        <f t="shared" si="4"/>
        <v>20</v>
      </c>
      <c r="G33" s="9" t="str">
        <f t="shared" si="5"/>
        <v/>
      </c>
      <c r="H33" s="9" t="str">
        <f t="shared" si="6"/>
        <v/>
      </c>
      <c r="I33" s="9"/>
      <c r="J33" s="9" t="str">
        <f t="shared" si="7"/>
        <v/>
      </c>
      <c r="K33" s="9" t="str">
        <f t="shared" si="7"/>
        <v/>
      </c>
    </row>
    <row r="34" spans="1:16">
      <c r="A34" s="36">
        <v>14</v>
      </c>
      <c r="B34" s="50" t="s">
        <v>59</v>
      </c>
      <c r="C34" s="38">
        <v>19</v>
      </c>
      <c r="D34" s="9">
        <v>1</v>
      </c>
      <c r="E34" s="50" t="s">
        <v>22</v>
      </c>
      <c r="F34" s="9">
        <f t="shared" si="4"/>
        <v>19</v>
      </c>
      <c r="G34" s="9" t="str">
        <f t="shared" si="5"/>
        <v/>
      </c>
      <c r="H34" s="9" t="str">
        <f t="shared" si="6"/>
        <v/>
      </c>
      <c r="I34" s="9"/>
      <c r="J34" s="9" t="str">
        <f t="shared" si="7"/>
        <v/>
      </c>
      <c r="K34" s="9" t="str">
        <f t="shared" si="7"/>
        <v/>
      </c>
    </row>
    <row r="35" spans="1:16">
      <c r="A35" s="36">
        <v>15</v>
      </c>
      <c r="B35" s="49" t="s">
        <v>57</v>
      </c>
      <c r="C35" s="38">
        <v>13</v>
      </c>
      <c r="D35" s="9">
        <v>1</v>
      </c>
      <c r="E35" s="49" t="s">
        <v>21</v>
      </c>
      <c r="F35" s="9" t="str">
        <f t="shared" si="4"/>
        <v/>
      </c>
      <c r="G35" s="9">
        <f t="shared" si="5"/>
        <v>13</v>
      </c>
      <c r="H35" s="9" t="str">
        <f t="shared" si="6"/>
        <v/>
      </c>
      <c r="I35" s="9" t="str">
        <f t="shared" si="7"/>
        <v/>
      </c>
      <c r="J35" s="9"/>
      <c r="K35" s="9" t="str">
        <f t="shared" si="7"/>
        <v/>
      </c>
    </row>
    <row r="36" spans="1:16">
      <c r="A36" s="36">
        <v>16</v>
      </c>
      <c r="B36" s="51" t="s">
        <v>38</v>
      </c>
      <c r="C36" s="38">
        <v>10</v>
      </c>
      <c r="D36" s="9">
        <v>1</v>
      </c>
      <c r="E36" s="51" t="s">
        <v>23</v>
      </c>
      <c r="F36" s="9" t="str">
        <f t="shared" si="4"/>
        <v/>
      </c>
      <c r="G36" s="9" t="str">
        <f t="shared" si="5"/>
        <v/>
      </c>
      <c r="H36" s="9">
        <f t="shared" si="6"/>
        <v>10</v>
      </c>
      <c r="I36" s="9" t="str">
        <f t="shared" si="7"/>
        <v/>
      </c>
      <c r="J36" s="9" t="str">
        <f t="shared" si="7"/>
        <v/>
      </c>
      <c r="K36" s="9"/>
    </row>
    <row r="37" spans="1:16">
      <c r="A37" s="36">
        <v>17</v>
      </c>
      <c r="B37" s="51" t="s">
        <v>36</v>
      </c>
      <c r="C37" s="38">
        <v>7</v>
      </c>
      <c r="D37" s="9">
        <v>1</v>
      </c>
      <c r="E37" s="51" t="s">
        <v>23</v>
      </c>
      <c r="F37" s="9" t="str">
        <f t="shared" si="4"/>
        <v/>
      </c>
      <c r="G37" s="9" t="str">
        <f t="shared" si="5"/>
        <v/>
      </c>
      <c r="H37" s="9">
        <f t="shared" si="6"/>
        <v>7</v>
      </c>
      <c r="I37" s="9" t="str">
        <f t="shared" si="7"/>
        <v/>
      </c>
      <c r="J37" s="9" t="str">
        <f t="shared" si="7"/>
        <v/>
      </c>
      <c r="K37" s="9"/>
      <c r="M37" s="8"/>
    </row>
    <row r="38" spans="1:16">
      <c r="A38" s="126"/>
      <c r="B38" s="127"/>
      <c r="C38" s="127"/>
      <c r="D38" s="127"/>
      <c r="E38" s="17"/>
      <c r="F38" s="17"/>
      <c r="G38" s="17"/>
      <c r="H38" s="17"/>
      <c r="I38" s="17"/>
      <c r="J38" s="17"/>
      <c r="K38" s="17"/>
      <c r="M38" s="18"/>
      <c r="N38" s="8"/>
      <c r="O38" s="8"/>
      <c r="P38" s="8"/>
    </row>
    <row r="39" spans="1:16" s="18" customFormat="1">
      <c r="A39" s="6"/>
      <c r="B39" s="7" t="s">
        <v>47</v>
      </c>
      <c r="C39" s="6"/>
      <c r="D39" s="6"/>
      <c r="F39" s="26" t="str">
        <f>IF(E39="Bleue",$C39,"")</f>
        <v/>
      </c>
      <c r="G39" s="26" t="str">
        <f>IF(E39="Rouge",$C39,"")</f>
        <v/>
      </c>
      <c r="H39" s="26"/>
      <c r="I39" s="33"/>
      <c r="J39" s="33"/>
      <c r="K39" s="33"/>
      <c r="M39" s="8"/>
    </row>
    <row r="40" spans="1:16" ht="38.25">
      <c r="A40" s="27" t="s">
        <v>0</v>
      </c>
      <c r="B40" s="32" t="s">
        <v>13</v>
      </c>
      <c r="C40" s="27" t="s">
        <v>4</v>
      </c>
      <c r="D40" s="27" t="s">
        <v>5</v>
      </c>
      <c r="E40" s="17"/>
      <c r="F40" s="17"/>
      <c r="G40" s="17"/>
      <c r="H40" s="17"/>
      <c r="I40" s="17"/>
      <c r="J40" s="17"/>
      <c r="K40" s="17"/>
      <c r="M40" s="8"/>
      <c r="N40" s="8"/>
      <c r="O40" s="8"/>
      <c r="P40" s="8"/>
    </row>
    <row r="41" spans="1:16">
      <c r="A41" s="9">
        <v>1</v>
      </c>
      <c r="B41" s="49" t="s">
        <v>25</v>
      </c>
      <c r="C41" s="40">
        <v>11</v>
      </c>
      <c r="D41" s="9">
        <v>15</v>
      </c>
      <c r="E41" s="17"/>
      <c r="F41" s="17"/>
      <c r="G41" s="17"/>
      <c r="H41" s="17"/>
      <c r="I41" s="17"/>
      <c r="J41" s="17"/>
      <c r="K41" s="17"/>
      <c r="M41" s="8"/>
      <c r="N41" s="8"/>
      <c r="O41" s="8"/>
      <c r="P41" s="8"/>
    </row>
    <row r="42" spans="1:16">
      <c r="A42" s="9">
        <v>2</v>
      </c>
      <c r="B42" s="49" t="s">
        <v>26</v>
      </c>
      <c r="C42" s="40">
        <v>7</v>
      </c>
      <c r="D42" s="9">
        <v>12</v>
      </c>
      <c r="E42" s="17"/>
      <c r="F42" s="17"/>
      <c r="G42" s="17"/>
      <c r="H42" s="17"/>
      <c r="I42" s="17"/>
      <c r="J42" s="17"/>
      <c r="K42" s="17"/>
      <c r="M42" s="8"/>
      <c r="N42" s="8"/>
      <c r="O42" s="8"/>
      <c r="P42" s="8"/>
    </row>
    <row r="43" spans="1:16">
      <c r="A43" s="9">
        <v>3</v>
      </c>
      <c r="B43" s="49" t="s">
        <v>29</v>
      </c>
      <c r="C43" s="40">
        <v>3</v>
      </c>
      <c r="D43" s="9">
        <v>9</v>
      </c>
      <c r="E43" s="17"/>
      <c r="F43" s="17"/>
      <c r="G43" s="17"/>
      <c r="H43" s="17"/>
      <c r="I43" s="17"/>
      <c r="J43" s="17"/>
      <c r="K43" s="17"/>
      <c r="M43" s="8"/>
      <c r="N43" s="8"/>
      <c r="O43" s="8"/>
      <c r="P43" s="8"/>
    </row>
    <row r="44" spans="1:16">
      <c r="A44" s="9">
        <v>4</v>
      </c>
      <c r="B44" s="50" t="s">
        <v>63</v>
      </c>
      <c r="C44" s="40">
        <v>3</v>
      </c>
      <c r="D44" s="24">
        <v>7</v>
      </c>
      <c r="E44" s="17"/>
      <c r="F44" s="17"/>
      <c r="G44" s="17"/>
      <c r="H44" s="17"/>
      <c r="I44" s="17"/>
      <c r="J44" s="17"/>
      <c r="K44" s="17"/>
      <c r="M44" s="8"/>
      <c r="N44" s="8"/>
      <c r="O44" s="8"/>
      <c r="P44" s="8"/>
    </row>
    <row r="45" spans="1:16">
      <c r="A45" s="9">
        <v>5</v>
      </c>
      <c r="B45" s="51" t="s">
        <v>37</v>
      </c>
      <c r="C45" s="41">
        <v>2</v>
      </c>
      <c r="D45" s="24">
        <v>5</v>
      </c>
      <c r="E45" s="17"/>
      <c r="F45" s="17"/>
      <c r="G45" s="17"/>
      <c r="H45" s="17"/>
      <c r="I45" s="17"/>
      <c r="J45" s="17"/>
      <c r="K45" s="17"/>
      <c r="M45" s="8"/>
      <c r="N45" s="8"/>
      <c r="O45" s="8"/>
      <c r="P45" s="8"/>
    </row>
    <row r="46" spans="1:16">
      <c r="A46" s="9">
        <v>6</v>
      </c>
      <c r="B46" s="50" t="s">
        <v>30</v>
      </c>
      <c r="C46" s="40">
        <v>1</v>
      </c>
      <c r="D46" s="9">
        <v>4</v>
      </c>
      <c r="E46" s="17"/>
      <c r="F46" s="17"/>
      <c r="G46" s="17"/>
      <c r="H46" s="17"/>
      <c r="I46" s="17"/>
      <c r="J46" s="17"/>
      <c r="K46" s="17"/>
      <c r="M46" s="8"/>
      <c r="N46" s="8"/>
      <c r="O46" s="8"/>
      <c r="P46" s="8"/>
    </row>
    <row r="47" spans="1:16">
      <c r="A47" s="126"/>
      <c r="B47" s="127"/>
      <c r="C47" s="127"/>
      <c r="D47" s="127"/>
      <c r="E47" s="17"/>
      <c r="F47" s="17"/>
      <c r="G47" s="17"/>
      <c r="H47" s="17"/>
      <c r="I47" s="17"/>
      <c r="J47" s="17"/>
      <c r="K47" s="17"/>
      <c r="M47" s="18"/>
      <c r="N47" s="8"/>
      <c r="O47" s="8"/>
      <c r="P47" s="8"/>
    </row>
    <row r="48" spans="1:16" s="18" customFormat="1">
      <c r="A48" s="65"/>
      <c r="B48" s="66" t="s">
        <v>44</v>
      </c>
      <c r="C48" s="65"/>
      <c r="D48" s="65"/>
      <c r="F48" s="26" t="str">
        <f>IF(E48="Bleue",$C48,"")</f>
        <v/>
      </c>
      <c r="G48" s="26" t="str">
        <f>IF(E48="Rouge",$C48,"")</f>
        <v/>
      </c>
      <c r="H48" s="26"/>
      <c r="I48" s="33"/>
      <c r="J48" s="33"/>
      <c r="K48" s="33"/>
      <c r="M48" s="8"/>
    </row>
    <row r="49" spans="1:16">
      <c r="A49" s="36">
        <v>1</v>
      </c>
      <c r="B49" s="49" t="s">
        <v>55</v>
      </c>
      <c r="C49" s="38">
        <v>21</v>
      </c>
      <c r="D49" s="9">
        <v>15</v>
      </c>
      <c r="E49" s="17"/>
      <c r="F49" s="17"/>
      <c r="G49" s="17"/>
      <c r="H49" s="17"/>
      <c r="I49" s="17"/>
      <c r="J49" s="17"/>
      <c r="K49" s="17"/>
      <c r="M49" s="8"/>
      <c r="N49" s="8"/>
      <c r="O49" s="8"/>
      <c r="P49" s="8"/>
    </row>
    <row r="50" spans="1:16">
      <c r="A50" s="36">
        <v>2</v>
      </c>
      <c r="B50" s="51" t="s">
        <v>35</v>
      </c>
      <c r="C50" s="38">
        <v>18</v>
      </c>
      <c r="D50" s="9">
        <v>12</v>
      </c>
      <c r="E50" s="17"/>
      <c r="F50" s="17"/>
      <c r="G50" s="17"/>
      <c r="H50" s="17"/>
      <c r="I50" s="17"/>
      <c r="J50" s="17"/>
      <c r="K50" s="17"/>
      <c r="M50" s="8"/>
      <c r="N50" s="8"/>
      <c r="O50" s="8"/>
      <c r="P50" s="8"/>
    </row>
    <row r="51" spans="1:16">
      <c r="A51" s="36">
        <v>3</v>
      </c>
      <c r="B51" s="49" t="s">
        <v>58</v>
      </c>
      <c r="C51" s="38">
        <v>17</v>
      </c>
      <c r="D51" s="9">
        <v>9</v>
      </c>
      <c r="E51" s="17"/>
      <c r="F51" s="17"/>
      <c r="G51" s="17"/>
      <c r="H51" s="17"/>
      <c r="I51" s="17"/>
      <c r="J51" s="17"/>
      <c r="K51" s="17"/>
      <c r="M51" s="8"/>
      <c r="N51" s="8"/>
      <c r="O51" s="8"/>
      <c r="P51" s="8"/>
    </row>
    <row r="52" spans="1:16">
      <c r="A52" s="36">
        <v>4</v>
      </c>
      <c r="B52" s="51" t="s">
        <v>60</v>
      </c>
      <c r="C52" s="38">
        <v>16</v>
      </c>
      <c r="D52" s="24">
        <v>7</v>
      </c>
      <c r="E52" s="17"/>
      <c r="F52" s="17"/>
      <c r="G52" s="17"/>
      <c r="H52" s="17"/>
      <c r="I52" s="17"/>
      <c r="J52" s="17"/>
      <c r="K52" s="17"/>
      <c r="M52" s="8"/>
      <c r="N52" s="8"/>
      <c r="O52" s="8"/>
      <c r="P52" s="8"/>
    </row>
    <row r="53" spans="1:16">
      <c r="A53" s="36">
        <v>5</v>
      </c>
      <c r="B53" s="50" t="s">
        <v>61</v>
      </c>
      <c r="C53" s="38">
        <v>11</v>
      </c>
      <c r="D53" s="24">
        <v>5</v>
      </c>
      <c r="E53" s="17"/>
      <c r="F53" s="17"/>
      <c r="G53" s="17"/>
      <c r="H53" s="17"/>
      <c r="I53" s="17"/>
      <c r="J53" s="17"/>
      <c r="K53" s="17"/>
      <c r="M53" s="8"/>
      <c r="N53" s="8"/>
      <c r="O53" s="8"/>
      <c r="P53" s="8"/>
    </row>
    <row r="54" spans="1:16">
      <c r="A54" s="36"/>
      <c r="B54" s="51" t="s">
        <v>73</v>
      </c>
      <c r="C54" s="38">
        <v>11</v>
      </c>
      <c r="D54" s="9">
        <v>5</v>
      </c>
      <c r="E54" s="17"/>
      <c r="F54" s="17"/>
      <c r="G54" s="17"/>
      <c r="H54" s="17"/>
      <c r="I54" s="17"/>
      <c r="J54" s="17"/>
      <c r="K54" s="17"/>
      <c r="M54" s="8"/>
      <c r="N54" s="8"/>
      <c r="O54" s="8"/>
      <c r="P54" s="8"/>
    </row>
    <row r="55" spans="1:16">
      <c r="A55" s="36">
        <v>7</v>
      </c>
      <c r="B55" s="50" t="s">
        <v>72</v>
      </c>
      <c r="C55" s="38">
        <v>10</v>
      </c>
      <c r="D55" s="9">
        <v>3</v>
      </c>
      <c r="E55" s="17"/>
      <c r="F55" s="17"/>
      <c r="G55" s="17"/>
      <c r="H55" s="17"/>
      <c r="I55" s="17"/>
      <c r="J55" s="17"/>
      <c r="K55" s="17"/>
      <c r="M55" s="8"/>
      <c r="N55" s="8"/>
      <c r="O55" s="8"/>
      <c r="P55" s="8"/>
    </row>
    <row r="56" spans="1:16">
      <c r="A56" s="36">
        <v>8</v>
      </c>
      <c r="B56" s="49" t="s">
        <v>57</v>
      </c>
      <c r="C56" s="38">
        <v>9</v>
      </c>
      <c r="D56" s="9">
        <v>2</v>
      </c>
      <c r="E56" s="17"/>
      <c r="F56" s="17"/>
      <c r="G56" s="17"/>
      <c r="H56" s="17"/>
      <c r="I56" s="17"/>
      <c r="J56" s="17"/>
      <c r="K56" s="17"/>
      <c r="M56" s="8"/>
      <c r="N56" s="8"/>
      <c r="O56" s="8"/>
      <c r="P56" s="8"/>
    </row>
    <row r="57" spans="1:16">
      <c r="A57" s="36">
        <v>9</v>
      </c>
      <c r="B57" s="50" t="s">
        <v>59</v>
      </c>
      <c r="C57" s="38">
        <v>7</v>
      </c>
      <c r="D57" s="9">
        <v>1</v>
      </c>
      <c r="E57" s="17"/>
      <c r="F57" s="17"/>
      <c r="G57" s="17"/>
      <c r="H57" s="17"/>
      <c r="I57" s="17"/>
      <c r="J57" s="17"/>
      <c r="K57" s="17"/>
      <c r="N57" s="8"/>
      <c r="O57" s="8"/>
      <c r="P57" s="8"/>
    </row>
    <row r="58" spans="1:16">
      <c r="A58" s="36">
        <v>10</v>
      </c>
      <c r="B58" s="51" t="s">
        <v>66</v>
      </c>
      <c r="C58" s="38">
        <v>5</v>
      </c>
      <c r="D58" s="9">
        <v>1</v>
      </c>
    </row>
    <row r="59" spans="1:16">
      <c r="A59" s="36"/>
      <c r="B59" s="49" t="s">
        <v>65</v>
      </c>
      <c r="C59" s="38">
        <v>5</v>
      </c>
      <c r="D59" s="9">
        <v>1</v>
      </c>
    </row>
    <row r="60" spans="1:16">
      <c r="A60" s="36">
        <v>12</v>
      </c>
      <c r="B60" s="49" t="s">
        <v>28</v>
      </c>
      <c r="C60" s="38">
        <v>2</v>
      </c>
      <c r="D60" s="9">
        <v>1</v>
      </c>
    </row>
    <row r="61" spans="1:16">
      <c r="A61" s="36"/>
      <c r="B61" s="49" t="s">
        <v>27</v>
      </c>
      <c r="C61" s="38">
        <v>2</v>
      </c>
      <c r="D61" s="9">
        <v>1</v>
      </c>
    </row>
    <row r="62" spans="1:16">
      <c r="A62" s="36">
        <v>14</v>
      </c>
      <c r="B62" s="50" t="s">
        <v>32</v>
      </c>
      <c r="C62" s="38">
        <v>1</v>
      </c>
      <c r="D62" s="9">
        <v>1</v>
      </c>
    </row>
    <row r="63" spans="1:16">
      <c r="A63" s="36"/>
      <c r="B63" s="50" t="s">
        <v>31</v>
      </c>
      <c r="C63" s="38">
        <v>1</v>
      </c>
      <c r="D63" s="9">
        <v>1</v>
      </c>
    </row>
    <row r="64" spans="1:16">
      <c r="A64" s="36"/>
      <c r="B64" s="51" t="s">
        <v>38</v>
      </c>
      <c r="C64" s="38">
        <v>1</v>
      </c>
      <c r="D64" s="9">
        <v>1</v>
      </c>
    </row>
    <row r="65" spans="1:4">
      <c r="A65" s="36">
        <v>17</v>
      </c>
      <c r="B65" s="51" t="s">
        <v>36</v>
      </c>
      <c r="C65" s="38">
        <v>0</v>
      </c>
      <c r="D65" s="9">
        <v>1</v>
      </c>
    </row>
  </sheetData>
  <sortState ref="B13:K18">
    <sortCondition descending="1" ref="C13:C18"/>
  </sortState>
  <mergeCells count="5">
    <mergeCell ref="A1:D1"/>
    <mergeCell ref="A8:D8"/>
    <mergeCell ref="A19:D19"/>
    <mergeCell ref="A38:D38"/>
    <mergeCell ref="A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workbookViewId="0">
      <selection sqref="A1:XFD1048576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6" customWidth="1"/>
    <col min="10" max="11" width="11.42578125" style="26"/>
    <col min="12" max="16" width="11.42578125" style="17"/>
    <col min="17" max="16384" width="11.42578125" style="8"/>
  </cols>
  <sheetData>
    <row r="1" spans="1:16">
      <c r="A1" s="119" t="s">
        <v>76</v>
      </c>
      <c r="B1" s="119"/>
      <c r="C1" s="119"/>
      <c r="D1" s="119"/>
      <c r="E1" s="8" t="s">
        <v>15</v>
      </c>
      <c r="F1" s="44">
        <f>COUNTA(F13:F38)</f>
        <v>24</v>
      </c>
      <c r="G1" s="71">
        <f>COUNTA(G13:G38)</f>
        <v>24</v>
      </c>
      <c r="H1" s="72">
        <f>COUNTA(H13:H38)</f>
        <v>24</v>
      </c>
    </row>
    <row r="2" spans="1:16">
      <c r="A2" s="52" t="s">
        <v>77</v>
      </c>
      <c r="B2" s="12"/>
      <c r="C2" s="12"/>
      <c r="D2" s="12"/>
      <c r="M2" s="9">
        <v>15</v>
      </c>
    </row>
    <row r="3" spans="1:16" s="1" customFormat="1">
      <c r="A3" s="4"/>
      <c r="B3" s="5" t="s">
        <v>9</v>
      </c>
      <c r="C3" s="4"/>
      <c r="D3" s="4"/>
      <c r="E3" s="8"/>
      <c r="F3" s="11"/>
      <c r="G3" s="16"/>
      <c r="H3" s="11"/>
      <c r="I3" s="33"/>
      <c r="J3" s="33"/>
      <c r="K3" s="33"/>
      <c r="L3" s="18"/>
      <c r="M3" s="9">
        <v>12</v>
      </c>
      <c r="N3" s="18"/>
      <c r="O3" s="18"/>
      <c r="P3" s="18"/>
    </row>
    <row r="4" spans="1:16" s="1" customFormat="1" ht="38.25">
      <c r="A4" s="2" t="s">
        <v>0</v>
      </c>
      <c r="B4" s="29" t="s">
        <v>8</v>
      </c>
      <c r="C4" s="10" t="s">
        <v>4</v>
      </c>
      <c r="D4" s="10" t="s">
        <v>5</v>
      </c>
      <c r="E4" s="53" t="s">
        <v>11</v>
      </c>
      <c r="F4" s="54" t="s">
        <v>12</v>
      </c>
      <c r="G4" s="55" t="s">
        <v>12</v>
      </c>
      <c r="H4" s="59" t="s">
        <v>12</v>
      </c>
      <c r="I4" s="39" t="s">
        <v>83</v>
      </c>
      <c r="J4" s="33"/>
      <c r="K4" s="33"/>
      <c r="L4" s="18"/>
      <c r="M4" s="9">
        <v>9</v>
      </c>
      <c r="N4" s="18"/>
      <c r="O4" s="18"/>
      <c r="P4" s="18"/>
    </row>
    <row r="5" spans="1:16" s="1" customFormat="1">
      <c r="A5" s="9">
        <v>1</v>
      </c>
      <c r="B5" s="69" t="s">
        <v>21</v>
      </c>
      <c r="C5" s="24">
        <f>G5</f>
        <v>135</v>
      </c>
      <c r="D5" s="24">
        <v>3</v>
      </c>
      <c r="E5" s="8"/>
      <c r="F5" s="25"/>
      <c r="G5" s="9">
        <f>SUM(J$12:J$114)</f>
        <v>135</v>
      </c>
      <c r="H5" s="23"/>
      <c r="I5" s="33"/>
      <c r="J5" s="33"/>
      <c r="K5" s="33"/>
      <c r="L5" s="18"/>
      <c r="M5" s="24">
        <v>7</v>
      </c>
      <c r="N5" s="18"/>
      <c r="O5" s="18"/>
      <c r="P5" s="18"/>
    </row>
    <row r="6" spans="1:16" s="1" customFormat="1">
      <c r="A6" s="9">
        <v>2</v>
      </c>
      <c r="B6" s="68" t="s">
        <v>23</v>
      </c>
      <c r="C6" s="24">
        <f>H6</f>
        <v>124</v>
      </c>
      <c r="D6" s="24">
        <v>2</v>
      </c>
      <c r="E6" s="8"/>
      <c r="F6" s="25"/>
      <c r="G6" s="25"/>
      <c r="H6" s="9">
        <f>SUM(K$12:K$115)</f>
        <v>124</v>
      </c>
      <c r="I6" s="33"/>
      <c r="J6" s="33"/>
      <c r="K6" s="33"/>
      <c r="L6" s="18"/>
      <c r="M6" s="24">
        <v>5</v>
      </c>
      <c r="N6" s="18"/>
      <c r="O6" s="18"/>
      <c r="P6" s="18"/>
    </row>
    <row r="7" spans="1:16" s="14" customFormat="1">
      <c r="A7" s="75">
        <v>3</v>
      </c>
      <c r="B7" s="44" t="s">
        <v>22</v>
      </c>
      <c r="C7" s="76">
        <f>F7</f>
        <v>108</v>
      </c>
      <c r="D7" s="76">
        <v>1</v>
      </c>
      <c r="E7" s="12"/>
      <c r="F7" s="9">
        <f>SUM(I$12:I115)</f>
        <v>108</v>
      </c>
      <c r="G7" s="23"/>
      <c r="H7" s="23"/>
      <c r="I7" s="34"/>
      <c r="J7" s="34"/>
      <c r="K7" s="34"/>
      <c r="L7" s="19"/>
      <c r="M7" s="9">
        <v>4</v>
      </c>
      <c r="N7" s="19"/>
      <c r="O7" s="19"/>
      <c r="P7" s="19"/>
    </row>
    <row r="8" spans="1:16">
      <c r="A8" s="128"/>
      <c r="B8" s="129"/>
      <c r="C8" s="129"/>
      <c r="D8" s="130"/>
      <c r="E8" s="17"/>
      <c r="F8" s="17"/>
      <c r="G8" s="17"/>
      <c r="H8" s="17"/>
      <c r="I8" s="17"/>
      <c r="J8" s="17"/>
      <c r="K8" s="17"/>
      <c r="M8" s="9">
        <v>3</v>
      </c>
      <c r="N8" s="8"/>
      <c r="O8" s="8"/>
      <c r="P8" s="8"/>
    </row>
    <row r="9" spans="1:16" customFormat="1">
      <c r="A9" s="20"/>
      <c r="B9" s="21" t="s">
        <v>10</v>
      </c>
      <c r="C9" s="20"/>
      <c r="D9" s="20"/>
      <c r="E9" s="12"/>
      <c r="F9" s="12"/>
      <c r="G9" s="12"/>
      <c r="H9" s="12"/>
      <c r="I9" s="35"/>
      <c r="J9" s="35"/>
      <c r="K9" s="35"/>
      <c r="L9" s="3"/>
      <c r="M9" s="9">
        <v>2</v>
      </c>
      <c r="N9" s="3"/>
      <c r="O9" s="3"/>
      <c r="P9" s="3"/>
    </row>
    <row r="10" spans="1:16" s="14" customFormat="1">
      <c r="A10" s="15"/>
      <c r="B10" s="22"/>
      <c r="C10" s="15"/>
      <c r="D10" s="15"/>
      <c r="E10" s="12"/>
      <c r="F10" s="12"/>
      <c r="G10" s="12"/>
      <c r="H10" s="12"/>
      <c r="I10" s="34"/>
      <c r="J10" s="34"/>
      <c r="K10" s="34"/>
      <c r="L10" s="19"/>
      <c r="M10" s="9">
        <v>1</v>
      </c>
      <c r="N10" s="19"/>
      <c r="O10" s="19"/>
      <c r="P10" s="19"/>
    </row>
    <row r="11" spans="1:16" s="18" customFormat="1">
      <c r="A11" s="56"/>
      <c r="B11" s="57" t="s">
        <v>24</v>
      </c>
      <c r="C11" s="56"/>
      <c r="D11" s="56"/>
      <c r="E11" s="46"/>
      <c r="F11" s="46"/>
      <c r="G11" s="46"/>
      <c r="H11" s="47"/>
      <c r="I11" s="47"/>
      <c r="J11" s="47"/>
      <c r="K11" s="47"/>
      <c r="M11" s="9">
        <v>1</v>
      </c>
    </row>
    <row r="12" spans="1:16" ht="38.25">
      <c r="A12" s="27" t="s">
        <v>0</v>
      </c>
      <c r="B12" s="32" t="s">
        <v>13</v>
      </c>
      <c r="C12" s="27" t="s">
        <v>4</v>
      </c>
      <c r="D12" s="27" t="s">
        <v>5</v>
      </c>
      <c r="E12" s="17"/>
      <c r="F12" s="26" t="s">
        <v>22</v>
      </c>
      <c r="G12" s="26" t="s">
        <v>21</v>
      </c>
      <c r="H12" s="26" t="s">
        <v>23</v>
      </c>
      <c r="I12" s="2" t="s">
        <v>49</v>
      </c>
      <c r="J12" s="2" t="s">
        <v>48</v>
      </c>
      <c r="K12" s="2" t="s">
        <v>50</v>
      </c>
      <c r="M12" s="9"/>
    </row>
    <row r="13" spans="1:16">
      <c r="A13" s="36">
        <v>1</v>
      </c>
      <c r="B13" s="49" t="s">
        <v>29</v>
      </c>
      <c r="C13" s="40">
        <v>48</v>
      </c>
      <c r="D13" s="9">
        <v>15</v>
      </c>
      <c r="E13" s="49" t="s">
        <v>21</v>
      </c>
      <c r="F13" s="9" t="str">
        <f t="shared" ref="F13:F19" si="0">IF(E13="TGS",$C13,"")</f>
        <v/>
      </c>
      <c r="G13" s="9">
        <f t="shared" ref="G13:G19" si="1">IF(E13="OMEGA",$C13,"")</f>
        <v>48</v>
      </c>
      <c r="H13" s="9" t="str">
        <f t="shared" ref="H13:H19" si="2">IF(E13="TIS",$C13,"")</f>
        <v/>
      </c>
      <c r="I13" s="9" t="str">
        <f>F13</f>
        <v/>
      </c>
      <c r="J13" s="9">
        <f>G13</f>
        <v>48</v>
      </c>
      <c r="K13" s="9" t="str">
        <f t="shared" ref="K13:K14" si="3">H13</f>
        <v/>
      </c>
      <c r="M13" s="8"/>
      <c r="O13" s="8"/>
      <c r="P13" s="8"/>
    </row>
    <row r="14" spans="1:16">
      <c r="A14" s="36">
        <v>2</v>
      </c>
      <c r="B14" s="50" t="s">
        <v>30</v>
      </c>
      <c r="C14" s="40">
        <v>42</v>
      </c>
      <c r="D14" s="9">
        <v>12</v>
      </c>
      <c r="E14" s="50" t="s">
        <v>22</v>
      </c>
      <c r="F14" s="9">
        <f t="shared" si="0"/>
        <v>42</v>
      </c>
      <c r="G14" s="9" t="str">
        <f t="shared" si="1"/>
        <v/>
      </c>
      <c r="H14" s="9" t="str">
        <f t="shared" si="2"/>
        <v/>
      </c>
      <c r="I14" s="9">
        <f>F14</f>
        <v>42</v>
      </c>
      <c r="J14" s="9" t="str">
        <f t="shared" ref="J14:J38" si="4">G14</f>
        <v/>
      </c>
      <c r="K14" s="9" t="str">
        <f t="shared" si="3"/>
        <v/>
      </c>
      <c r="M14" s="8"/>
      <c r="O14" s="8"/>
      <c r="P14" s="8"/>
    </row>
    <row r="15" spans="1:16">
      <c r="A15" s="36">
        <v>3</v>
      </c>
      <c r="B15" s="51" t="s">
        <v>37</v>
      </c>
      <c r="C15" s="41">
        <v>40</v>
      </c>
      <c r="D15" s="9">
        <v>9</v>
      </c>
      <c r="E15" s="51" t="s">
        <v>23</v>
      </c>
      <c r="F15" s="9" t="str">
        <f t="shared" si="0"/>
        <v/>
      </c>
      <c r="G15" s="9" t="str">
        <f t="shared" si="1"/>
        <v/>
      </c>
      <c r="H15" s="9">
        <f t="shared" si="2"/>
        <v>40</v>
      </c>
      <c r="I15" s="9" t="str">
        <f>F15</f>
        <v/>
      </c>
      <c r="J15" s="9" t="str">
        <f t="shared" si="4"/>
        <v/>
      </c>
      <c r="K15" s="9">
        <f>H15</f>
        <v>40</v>
      </c>
      <c r="M15" s="8"/>
      <c r="O15" s="8"/>
      <c r="P15" s="8"/>
    </row>
    <row r="16" spans="1:16">
      <c r="A16" s="36">
        <v>4</v>
      </c>
      <c r="B16" s="50" t="s">
        <v>63</v>
      </c>
      <c r="C16" s="40">
        <v>36</v>
      </c>
      <c r="D16" s="24">
        <v>7</v>
      </c>
      <c r="E16" s="50" t="s">
        <v>22</v>
      </c>
      <c r="F16" s="9">
        <f t="shared" si="0"/>
        <v>36</v>
      </c>
      <c r="G16" s="9" t="str">
        <f t="shared" si="1"/>
        <v/>
      </c>
      <c r="H16" s="9" t="str">
        <f t="shared" si="2"/>
        <v/>
      </c>
      <c r="I16" s="9">
        <f>F16</f>
        <v>36</v>
      </c>
      <c r="J16" s="9" t="str">
        <f t="shared" si="4"/>
        <v/>
      </c>
      <c r="K16" s="9" t="str">
        <f t="shared" ref="K16:K37" si="5">H16</f>
        <v/>
      </c>
      <c r="M16" s="8"/>
      <c r="O16" s="8"/>
      <c r="P16" s="8"/>
    </row>
    <row r="17" spans="1:16">
      <c r="A17" s="36">
        <v>5</v>
      </c>
      <c r="B17" s="49" t="s">
        <v>25</v>
      </c>
      <c r="C17" s="41">
        <v>32</v>
      </c>
      <c r="D17" s="24">
        <v>5</v>
      </c>
      <c r="E17" s="49" t="s">
        <v>21</v>
      </c>
      <c r="F17" s="9" t="str">
        <f t="shared" si="0"/>
        <v/>
      </c>
      <c r="G17" s="9">
        <f t="shared" si="1"/>
        <v>32</v>
      </c>
      <c r="H17" s="9" t="str">
        <f t="shared" si="2"/>
        <v/>
      </c>
      <c r="I17" s="9"/>
      <c r="J17" s="9"/>
      <c r="K17" s="9" t="str">
        <f t="shared" si="5"/>
        <v/>
      </c>
      <c r="M17" s="8"/>
      <c r="O17" s="8"/>
      <c r="P17" s="8"/>
    </row>
    <row r="18" spans="1:16">
      <c r="A18" s="36">
        <v>6</v>
      </c>
      <c r="B18" s="51" t="s">
        <v>67</v>
      </c>
      <c r="C18" s="41">
        <v>28</v>
      </c>
      <c r="D18" s="9">
        <v>4</v>
      </c>
      <c r="E18" s="51" t="s">
        <v>23</v>
      </c>
      <c r="F18" s="9" t="str">
        <f t="shared" si="0"/>
        <v/>
      </c>
      <c r="G18" s="9" t="str">
        <f t="shared" si="1"/>
        <v/>
      </c>
      <c r="H18" s="9">
        <f t="shared" si="2"/>
        <v>28</v>
      </c>
      <c r="I18" s="9" t="str">
        <f>F18</f>
        <v/>
      </c>
      <c r="J18" s="9" t="str">
        <f t="shared" si="4"/>
        <v/>
      </c>
      <c r="K18" s="9"/>
      <c r="M18" s="11"/>
      <c r="O18" s="8"/>
      <c r="P18" s="8"/>
    </row>
    <row r="19" spans="1:16">
      <c r="A19" s="36">
        <v>7</v>
      </c>
      <c r="B19" s="49" t="s">
        <v>26</v>
      </c>
      <c r="C19" s="40">
        <v>27</v>
      </c>
      <c r="D19" s="9">
        <v>3</v>
      </c>
      <c r="E19" s="49" t="s">
        <v>21</v>
      </c>
      <c r="F19" s="9" t="str">
        <f t="shared" si="0"/>
        <v/>
      </c>
      <c r="G19" s="9">
        <f t="shared" si="1"/>
        <v>27</v>
      </c>
      <c r="H19" s="9" t="str">
        <f t="shared" si="2"/>
        <v/>
      </c>
      <c r="I19" s="9" t="str">
        <f>F19</f>
        <v/>
      </c>
      <c r="J19" s="9"/>
      <c r="K19" s="9" t="str">
        <f t="shared" si="5"/>
        <v/>
      </c>
      <c r="M19" s="84"/>
      <c r="O19" s="8"/>
      <c r="P19" s="8"/>
    </row>
    <row r="20" spans="1:16">
      <c r="A20" s="128"/>
      <c r="B20" s="127"/>
      <c r="C20" s="127"/>
      <c r="D20" s="131"/>
      <c r="E20" s="17"/>
      <c r="F20" s="17"/>
      <c r="G20" s="17"/>
      <c r="H20" s="17"/>
      <c r="I20" s="17"/>
      <c r="J20" s="9"/>
      <c r="K20" s="9"/>
      <c r="M20" s="8"/>
      <c r="N20" s="8"/>
      <c r="O20" s="8"/>
      <c r="P20" s="8"/>
    </row>
    <row r="21" spans="1:16">
      <c r="A21" s="62"/>
      <c r="B21" s="62" t="s">
        <v>46</v>
      </c>
      <c r="C21" s="63"/>
      <c r="D21" s="63"/>
      <c r="E21" s="63"/>
      <c r="F21" s="63"/>
      <c r="G21" s="63"/>
      <c r="H21" s="64"/>
      <c r="I21" s="9"/>
      <c r="J21" s="9"/>
      <c r="K21" s="9"/>
      <c r="L21" s="8"/>
      <c r="M21" s="8"/>
      <c r="N21" s="8"/>
      <c r="O21" s="8"/>
      <c r="P21" s="8"/>
    </row>
    <row r="22" spans="1:16">
      <c r="A22" s="36">
        <v>1</v>
      </c>
      <c r="B22" s="49" t="s">
        <v>78</v>
      </c>
      <c r="C22" s="37">
        <v>49</v>
      </c>
      <c r="D22" s="9">
        <v>15</v>
      </c>
      <c r="E22" s="49" t="s">
        <v>21</v>
      </c>
      <c r="F22" s="9" t="str">
        <f t="shared" ref="F22:F38" si="6">IF(E22="TGS",$C22,"")</f>
        <v/>
      </c>
      <c r="G22" s="9">
        <f t="shared" ref="G22:G38" si="7">IF(E22="OMEGA",$C22,"")</f>
        <v>49</v>
      </c>
      <c r="H22" s="9" t="str">
        <f t="shared" ref="H22:H38" si="8">IF(E22="TIS",$C22,"")</f>
        <v/>
      </c>
      <c r="I22" s="9" t="str">
        <f t="shared" ref="I22:I34" si="9">F22</f>
        <v/>
      </c>
      <c r="J22" s="9">
        <f t="shared" si="4"/>
        <v>49</v>
      </c>
      <c r="K22" s="9" t="str">
        <f t="shared" si="5"/>
        <v/>
      </c>
      <c r="M22" s="8"/>
      <c r="O22" s="8"/>
      <c r="P22" s="8"/>
    </row>
    <row r="23" spans="1:16">
      <c r="A23" s="36">
        <v>2</v>
      </c>
      <c r="B23" s="51" t="s">
        <v>66</v>
      </c>
      <c r="C23" s="37">
        <v>45</v>
      </c>
      <c r="D23" s="9">
        <v>12</v>
      </c>
      <c r="E23" s="51" t="s">
        <v>23</v>
      </c>
      <c r="F23" s="9" t="str">
        <f t="shared" si="6"/>
        <v/>
      </c>
      <c r="G23" s="9" t="str">
        <f t="shared" si="7"/>
        <v/>
      </c>
      <c r="H23" s="9">
        <f t="shared" si="8"/>
        <v>45</v>
      </c>
      <c r="I23" s="9" t="str">
        <f t="shared" si="9"/>
        <v/>
      </c>
      <c r="J23" s="9" t="str">
        <f t="shared" si="4"/>
        <v/>
      </c>
      <c r="K23" s="9">
        <f t="shared" si="5"/>
        <v>45</v>
      </c>
      <c r="M23" s="8"/>
      <c r="O23" s="8"/>
      <c r="P23" s="8"/>
    </row>
    <row r="24" spans="1:16">
      <c r="A24" s="36">
        <v>3</v>
      </c>
      <c r="B24" s="51" t="s">
        <v>79</v>
      </c>
      <c r="C24" s="38">
        <v>39</v>
      </c>
      <c r="D24" s="9">
        <v>9</v>
      </c>
      <c r="E24" s="51" t="s">
        <v>23</v>
      </c>
      <c r="F24" s="9" t="str">
        <f t="shared" si="6"/>
        <v/>
      </c>
      <c r="G24" s="9" t="str">
        <f t="shared" si="7"/>
        <v/>
      </c>
      <c r="H24" s="9">
        <f t="shared" si="8"/>
        <v>39</v>
      </c>
      <c r="I24" s="9" t="str">
        <f t="shared" si="9"/>
        <v/>
      </c>
      <c r="J24" s="9" t="str">
        <f t="shared" si="4"/>
        <v/>
      </c>
      <c r="K24" s="9">
        <f t="shared" si="5"/>
        <v>39</v>
      </c>
      <c r="M24" s="8"/>
      <c r="O24" s="8"/>
      <c r="P24" s="8"/>
    </row>
    <row r="25" spans="1:16">
      <c r="A25" s="36">
        <v>4</v>
      </c>
      <c r="B25" s="49" t="s">
        <v>27</v>
      </c>
      <c r="C25" s="37">
        <v>38</v>
      </c>
      <c r="D25" s="24">
        <v>7</v>
      </c>
      <c r="E25" s="49" t="s">
        <v>21</v>
      </c>
      <c r="F25" s="9" t="str">
        <f t="shared" si="6"/>
        <v/>
      </c>
      <c r="G25" s="9">
        <f t="shared" si="7"/>
        <v>38</v>
      </c>
      <c r="H25" s="9" t="str">
        <f t="shared" si="8"/>
        <v/>
      </c>
      <c r="I25" s="9" t="str">
        <f t="shared" si="9"/>
        <v/>
      </c>
      <c r="J25" s="9">
        <f t="shared" si="4"/>
        <v>38</v>
      </c>
      <c r="K25" s="9" t="str">
        <f t="shared" si="5"/>
        <v/>
      </c>
      <c r="M25" s="8"/>
      <c r="O25" s="8"/>
      <c r="P25" s="8"/>
    </row>
    <row r="26" spans="1:16">
      <c r="A26" s="36">
        <v>5</v>
      </c>
      <c r="B26" s="49" t="s">
        <v>84</v>
      </c>
      <c r="C26" s="38">
        <v>37</v>
      </c>
      <c r="D26" s="24">
        <v>5</v>
      </c>
      <c r="E26" s="49" t="s">
        <v>21</v>
      </c>
      <c r="F26" s="9" t="str">
        <f t="shared" si="6"/>
        <v/>
      </c>
      <c r="G26" s="9">
        <f t="shared" si="7"/>
        <v>37</v>
      </c>
      <c r="H26" s="9" t="str">
        <f t="shared" si="8"/>
        <v/>
      </c>
      <c r="I26" s="9" t="str">
        <f t="shared" si="9"/>
        <v/>
      </c>
      <c r="J26" s="9"/>
      <c r="K26" s="9" t="str">
        <f t="shared" si="5"/>
        <v/>
      </c>
      <c r="M26" s="8"/>
      <c r="O26" s="8"/>
      <c r="P26" s="8"/>
    </row>
    <row r="27" spans="1:16">
      <c r="A27" s="36">
        <v>6</v>
      </c>
      <c r="B27" s="51" t="s">
        <v>80</v>
      </c>
      <c r="C27" s="37">
        <v>34</v>
      </c>
      <c r="D27" s="9">
        <v>4</v>
      </c>
      <c r="E27" s="51" t="s">
        <v>23</v>
      </c>
      <c r="F27" s="9" t="str">
        <f t="shared" si="6"/>
        <v/>
      </c>
      <c r="G27" s="9" t="str">
        <f t="shared" si="7"/>
        <v/>
      </c>
      <c r="H27" s="9">
        <f t="shared" si="8"/>
        <v>34</v>
      </c>
      <c r="I27" s="9" t="str">
        <f t="shared" si="9"/>
        <v/>
      </c>
      <c r="J27" s="9" t="str">
        <f t="shared" si="4"/>
        <v/>
      </c>
      <c r="K27" s="9"/>
      <c r="M27" s="8"/>
      <c r="O27" s="8"/>
      <c r="P27" s="8"/>
    </row>
    <row r="28" spans="1:16">
      <c r="A28" s="36">
        <v>7</v>
      </c>
      <c r="B28" s="49" t="s">
        <v>28</v>
      </c>
      <c r="C28" s="37">
        <v>33</v>
      </c>
      <c r="D28" s="9">
        <v>3</v>
      </c>
      <c r="E28" s="49" t="s">
        <v>21</v>
      </c>
      <c r="F28" s="9" t="str">
        <f t="shared" si="6"/>
        <v/>
      </c>
      <c r="G28" s="9">
        <f t="shared" si="7"/>
        <v>33</v>
      </c>
      <c r="H28" s="9" t="str">
        <f t="shared" si="8"/>
        <v/>
      </c>
      <c r="I28" s="9" t="str">
        <f t="shared" si="9"/>
        <v/>
      </c>
      <c r="J28" s="9"/>
      <c r="K28" s="9" t="str">
        <f t="shared" si="5"/>
        <v/>
      </c>
      <c r="M28" s="8"/>
    </row>
    <row r="29" spans="1:16">
      <c r="A29" s="36"/>
      <c r="B29" s="49" t="s">
        <v>55</v>
      </c>
      <c r="C29" s="38">
        <v>33</v>
      </c>
      <c r="D29" s="9">
        <v>3</v>
      </c>
      <c r="E29" s="49" t="s">
        <v>21</v>
      </c>
      <c r="F29" s="9" t="str">
        <f t="shared" si="6"/>
        <v/>
      </c>
      <c r="G29" s="9">
        <f t="shared" si="7"/>
        <v>33</v>
      </c>
      <c r="H29" s="9" t="str">
        <f t="shared" si="8"/>
        <v/>
      </c>
      <c r="I29" s="9" t="str">
        <f t="shared" si="9"/>
        <v/>
      </c>
      <c r="J29" s="9"/>
      <c r="K29" s="9" t="str">
        <f t="shared" si="5"/>
        <v/>
      </c>
      <c r="M29" s="8"/>
    </row>
    <row r="30" spans="1:16">
      <c r="A30" s="36">
        <v>9</v>
      </c>
      <c r="B30" s="51" t="s">
        <v>35</v>
      </c>
      <c r="C30" s="37">
        <v>31</v>
      </c>
      <c r="D30" s="9">
        <v>1</v>
      </c>
      <c r="E30" s="51" t="s">
        <v>23</v>
      </c>
      <c r="F30" s="9" t="str">
        <f t="shared" si="6"/>
        <v/>
      </c>
      <c r="G30" s="9" t="str">
        <f t="shared" si="7"/>
        <v/>
      </c>
      <c r="H30" s="9">
        <f t="shared" si="8"/>
        <v>31</v>
      </c>
      <c r="I30" s="9" t="str">
        <f t="shared" si="9"/>
        <v/>
      </c>
      <c r="J30" s="9" t="str">
        <f t="shared" si="4"/>
        <v/>
      </c>
      <c r="K30" s="9"/>
      <c r="M30" s="8"/>
    </row>
    <row r="31" spans="1:16">
      <c r="A31" s="36">
        <v>10</v>
      </c>
      <c r="B31" s="51" t="s">
        <v>60</v>
      </c>
      <c r="C31" s="38">
        <v>30</v>
      </c>
      <c r="D31" s="9">
        <v>1</v>
      </c>
      <c r="E31" s="51" t="s">
        <v>23</v>
      </c>
      <c r="F31" s="9" t="str">
        <f t="shared" si="6"/>
        <v/>
      </c>
      <c r="G31" s="9" t="str">
        <f t="shared" si="7"/>
        <v/>
      </c>
      <c r="H31" s="9">
        <f t="shared" si="8"/>
        <v>30</v>
      </c>
      <c r="I31" s="9" t="str">
        <f t="shared" si="9"/>
        <v/>
      </c>
      <c r="J31" s="9" t="str">
        <f t="shared" si="4"/>
        <v/>
      </c>
      <c r="K31" s="9"/>
      <c r="M31" s="8"/>
    </row>
    <row r="32" spans="1:16">
      <c r="A32" s="36"/>
      <c r="B32" s="49" t="s">
        <v>58</v>
      </c>
      <c r="C32" s="38">
        <v>30</v>
      </c>
      <c r="D32" s="9">
        <v>1</v>
      </c>
      <c r="E32" s="49" t="s">
        <v>21</v>
      </c>
      <c r="F32" s="9" t="str">
        <f t="shared" si="6"/>
        <v/>
      </c>
      <c r="G32" s="9">
        <f t="shared" si="7"/>
        <v>30</v>
      </c>
      <c r="H32" s="9" t="str">
        <f t="shared" si="8"/>
        <v/>
      </c>
      <c r="I32" s="9" t="str">
        <f t="shared" si="9"/>
        <v/>
      </c>
      <c r="J32" s="9"/>
      <c r="K32" s="9" t="str">
        <f t="shared" si="5"/>
        <v/>
      </c>
      <c r="M32" s="8"/>
    </row>
    <row r="33" spans="1:16">
      <c r="A33" s="36"/>
      <c r="B33" s="50" t="s">
        <v>59</v>
      </c>
      <c r="C33" s="38">
        <v>30</v>
      </c>
      <c r="D33" s="9">
        <v>1</v>
      </c>
      <c r="E33" s="50" t="s">
        <v>22</v>
      </c>
      <c r="F33" s="9">
        <f t="shared" si="6"/>
        <v>30</v>
      </c>
      <c r="G33" s="9" t="str">
        <f t="shared" si="7"/>
        <v/>
      </c>
      <c r="H33" s="9" t="str">
        <f t="shared" si="8"/>
        <v/>
      </c>
      <c r="I33" s="9">
        <f t="shared" si="9"/>
        <v>30</v>
      </c>
      <c r="J33" s="9" t="str">
        <f t="shared" si="4"/>
        <v/>
      </c>
      <c r="K33" s="9" t="str">
        <f t="shared" si="5"/>
        <v/>
      </c>
    </row>
    <row r="34" spans="1:16">
      <c r="A34" s="36">
        <v>13</v>
      </c>
      <c r="B34" s="51" t="s">
        <v>62</v>
      </c>
      <c r="C34" s="38">
        <v>29</v>
      </c>
      <c r="D34" s="9">
        <v>1</v>
      </c>
      <c r="E34" s="51" t="s">
        <v>23</v>
      </c>
      <c r="F34" s="9" t="str">
        <f t="shared" si="6"/>
        <v/>
      </c>
      <c r="G34" s="9" t="str">
        <f t="shared" si="7"/>
        <v/>
      </c>
      <c r="H34" s="9">
        <f t="shared" si="8"/>
        <v>29</v>
      </c>
      <c r="I34" s="9" t="str">
        <f t="shared" si="9"/>
        <v/>
      </c>
      <c r="J34" s="9" t="str">
        <f t="shared" si="4"/>
        <v/>
      </c>
      <c r="K34" s="9"/>
    </row>
    <row r="35" spans="1:16">
      <c r="A35" s="36">
        <v>14</v>
      </c>
      <c r="B35" s="50" t="s">
        <v>32</v>
      </c>
      <c r="C35" s="37">
        <v>28</v>
      </c>
      <c r="D35" s="9">
        <v>1</v>
      </c>
      <c r="E35" s="50" t="s">
        <v>22</v>
      </c>
      <c r="F35" s="9">
        <f t="shared" si="6"/>
        <v>28</v>
      </c>
      <c r="G35" s="9" t="str">
        <f t="shared" si="7"/>
        <v/>
      </c>
      <c r="H35" s="9" t="str">
        <f t="shared" si="8"/>
        <v/>
      </c>
      <c r="I35" s="9"/>
      <c r="J35" s="9" t="str">
        <f t="shared" si="4"/>
        <v/>
      </c>
      <c r="K35" s="9" t="str">
        <f t="shared" si="5"/>
        <v/>
      </c>
    </row>
    <row r="36" spans="1:16">
      <c r="A36" s="36">
        <v>15</v>
      </c>
      <c r="B36" s="49" t="s">
        <v>81</v>
      </c>
      <c r="C36" s="38">
        <v>24</v>
      </c>
      <c r="D36" s="9">
        <v>1</v>
      </c>
      <c r="E36" s="49" t="s">
        <v>21</v>
      </c>
      <c r="F36" s="9" t="str">
        <f t="shared" si="6"/>
        <v/>
      </c>
      <c r="G36" s="9">
        <f t="shared" si="7"/>
        <v>24</v>
      </c>
      <c r="H36" s="9" t="str">
        <f t="shared" si="8"/>
        <v/>
      </c>
      <c r="I36" s="9" t="str">
        <f>F36</f>
        <v/>
      </c>
      <c r="J36" s="9"/>
      <c r="K36" s="9" t="str">
        <f t="shared" si="5"/>
        <v/>
      </c>
    </row>
    <row r="37" spans="1:16">
      <c r="A37" s="36">
        <v>16</v>
      </c>
      <c r="B37" s="49" t="s">
        <v>82</v>
      </c>
      <c r="C37" s="38">
        <v>18</v>
      </c>
      <c r="D37" s="9">
        <v>1</v>
      </c>
      <c r="E37" s="49" t="s">
        <v>21</v>
      </c>
      <c r="F37" s="9" t="str">
        <f t="shared" si="6"/>
        <v/>
      </c>
      <c r="G37" s="9">
        <f t="shared" si="7"/>
        <v>18</v>
      </c>
      <c r="H37" s="9" t="str">
        <f t="shared" si="8"/>
        <v/>
      </c>
      <c r="I37" s="9" t="str">
        <f>F37</f>
        <v/>
      </c>
      <c r="J37" s="9"/>
      <c r="K37" s="9" t="str">
        <f t="shared" si="5"/>
        <v/>
      </c>
    </row>
    <row r="38" spans="1:16">
      <c r="A38" s="36">
        <v>17</v>
      </c>
      <c r="B38" s="51" t="s">
        <v>36</v>
      </c>
      <c r="C38" s="38" t="s">
        <v>17</v>
      </c>
      <c r="D38" s="9">
        <v>1</v>
      </c>
      <c r="E38" s="51" t="s">
        <v>23</v>
      </c>
      <c r="F38" s="9" t="str">
        <f t="shared" si="6"/>
        <v/>
      </c>
      <c r="G38" s="9" t="str">
        <f t="shared" si="7"/>
        <v/>
      </c>
      <c r="H38" s="9" t="str">
        <f t="shared" si="8"/>
        <v>NC</v>
      </c>
      <c r="I38" s="9" t="str">
        <f>F38</f>
        <v/>
      </c>
      <c r="J38" s="9" t="str">
        <f t="shared" si="4"/>
        <v/>
      </c>
      <c r="K38" s="9"/>
    </row>
    <row r="39" spans="1:16">
      <c r="A39" s="126"/>
      <c r="B39" s="127"/>
      <c r="C39" s="127"/>
      <c r="D39" s="127"/>
      <c r="E39" s="17"/>
      <c r="F39" s="17"/>
      <c r="G39" s="17"/>
      <c r="H39" s="17"/>
      <c r="I39" s="17"/>
      <c r="J39" s="17"/>
      <c r="K39" s="17"/>
      <c r="M39" s="18"/>
      <c r="N39" s="8"/>
      <c r="O39" s="8"/>
      <c r="P39" s="8"/>
    </row>
    <row r="40" spans="1:16" s="18" customFormat="1">
      <c r="A40" s="6"/>
      <c r="B40" s="7" t="s">
        <v>47</v>
      </c>
      <c r="C40" s="6"/>
      <c r="D40" s="6"/>
      <c r="F40" s="26" t="str">
        <f>IF(E40="Bleue",$C40,"")</f>
        <v/>
      </c>
      <c r="G40" s="26" t="str">
        <f>IF(E40="Rouge",$C40,"")</f>
        <v/>
      </c>
      <c r="H40" s="26"/>
      <c r="I40" s="33"/>
      <c r="J40" s="33"/>
      <c r="K40" s="33"/>
      <c r="M40" s="8"/>
    </row>
    <row r="41" spans="1:16" ht="38.25">
      <c r="A41" s="27" t="s">
        <v>0</v>
      </c>
      <c r="B41" s="32" t="s">
        <v>13</v>
      </c>
      <c r="C41" s="27" t="s">
        <v>4</v>
      </c>
      <c r="D41" s="27" t="s">
        <v>5</v>
      </c>
      <c r="E41" s="17"/>
      <c r="F41" s="17"/>
      <c r="G41" s="17"/>
      <c r="H41" s="17"/>
      <c r="I41" s="17"/>
      <c r="J41" s="17"/>
      <c r="K41" s="17"/>
      <c r="M41" s="8"/>
      <c r="N41" s="8"/>
      <c r="O41" s="8"/>
      <c r="P41" s="8"/>
    </row>
    <row r="42" spans="1:16">
      <c r="A42" s="9">
        <v>1</v>
      </c>
      <c r="B42" s="49" t="s">
        <v>25</v>
      </c>
      <c r="C42" s="40">
        <v>9</v>
      </c>
      <c r="D42" s="9">
        <v>15</v>
      </c>
      <c r="E42" s="17"/>
      <c r="F42" s="17"/>
      <c r="G42" s="17"/>
      <c r="H42" s="17"/>
      <c r="I42" s="17"/>
      <c r="J42" s="17"/>
      <c r="K42" s="17"/>
      <c r="M42" s="8"/>
      <c r="N42" s="8"/>
      <c r="O42" s="8"/>
      <c r="P42" s="8"/>
    </row>
    <row r="43" spans="1:16">
      <c r="A43" s="9">
        <v>2</v>
      </c>
      <c r="B43" s="51" t="s">
        <v>67</v>
      </c>
      <c r="C43" s="41">
        <v>7</v>
      </c>
      <c r="D43" s="9">
        <v>12</v>
      </c>
      <c r="E43" s="17"/>
      <c r="F43" s="17"/>
      <c r="G43" s="17"/>
      <c r="H43" s="17"/>
      <c r="I43" s="17"/>
      <c r="J43" s="17"/>
      <c r="K43" s="17"/>
      <c r="M43" s="8"/>
      <c r="N43" s="8"/>
      <c r="O43" s="8"/>
      <c r="P43" s="8"/>
    </row>
    <row r="44" spans="1:16">
      <c r="A44" s="9">
        <v>3</v>
      </c>
      <c r="B44" s="51" t="s">
        <v>37</v>
      </c>
      <c r="C44" s="41">
        <v>5</v>
      </c>
      <c r="D44" s="9">
        <v>9</v>
      </c>
      <c r="E44" s="17"/>
      <c r="F44" s="17"/>
      <c r="G44" s="17"/>
      <c r="H44" s="17"/>
      <c r="I44" s="17"/>
      <c r="J44" s="17"/>
      <c r="K44" s="17"/>
      <c r="M44" s="8"/>
      <c r="N44" s="8"/>
      <c r="O44" s="8"/>
      <c r="P44" s="8"/>
    </row>
    <row r="45" spans="1:16">
      <c r="A45" s="9">
        <v>4</v>
      </c>
      <c r="B45" s="49" t="s">
        <v>26</v>
      </c>
      <c r="C45" s="40">
        <v>4</v>
      </c>
      <c r="D45" s="24">
        <v>7</v>
      </c>
      <c r="E45" s="17"/>
      <c r="F45" s="17"/>
      <c r="G45" s="17"/>
      <c r="H45" s="17"/>
      <c r="I45" s="17"/>
      <c r="J45" s="17"/>
      <c r="K45" s="17"/>
      <c r="M45" s="8"/>
      <c r="N45" s="8"/>
      <c r="O45" s="8"/>
      <c r="P45" s="8"/>
    </row>
    <row r="46" spans="1:16">
      <c r="A46" s="9">
        <v>5</v>
      </c>
      <c r="B46" s="49" t="s">
        <v>29</v>
      </c>
      <c r="C46" s="40">
        <v>3</v>
      </c>
      <c r="D46" s="24">
        <v>5</v>
      </c>
      <c r="E46" s="17"/>
      <c r="F46" s="17"/>
      <c r="G46" s="17"/>
      <c r="H46" s="17"/>
      <c r="I46" s="17"/>
      <c r="J46" s="17"/>
      <c r="K46" s="17"/>
      <c r="M46" s="8"/>
      <c r="N46" s="8"/>
      <c r="O46" s="8"/>
      <c r="P46" s="8"/>
    </row>
    <row r="47" spans="1:16">
      <c r="A47" s="9"/>
      <c r="B47" s="50" t="s">
        <v>63</v>
      </c>
      <c r="C47" s="40">
        <v>3</v>
      </c>
      <c r="D47" s="9">
        <v>5</v>
      </c>
      <c r="E47" s="17"/>
      <c r="F47" s="17"/>
      <c r="G47" s="17"/>
      <c r="H47" s="17"/>
      <c r="I47" s="17"/>
      <c r="J47" s="17"/>
      <c r="K47" s="17"/>
      <c r="M47" s="8"/>
      <c r="N47" s="8"/>
      <c r="O47" s="8"/>
      <c r="P47" s="8"/>
    </row>
    <row r="48" spans="1:16">
      <c r="A48" s="85">
        <v>7</v>
      </c>
      <c r="B48" s="50" t="s">
        <v>30</v>
      </c>
      <c r="C48" s="40">
        <v>2</v>
      </c>
      <c r="D48" s="9">
        <v>3</v>
      </c>
      <c r="E48" s="17"/>
      <c r="F48" s="17"/>
      <c r="G48" s="17"/>
      <c r="H48" s="17"/>
      <c r="I48" s="17"/>
      <c r="J48" s="17"/>
      <c r="K48" s="17"/>
      <c r="M48" s="8"/>
      <c r="N48" s="8"/>
      <c r="O48" s="8"/>
      <c r="P48" s="8"/>
    </row>
    <row r="49" spans="1:16">
      <c r="A49" s="126"/>
      <c r="B49" s="127"/>
      <c r="C49" s="127"/>
      <c r="D49" s="127"/>
      <c r="E49" s="17"/>
      <c r="F49" s="17"/>
      <c r="G49" s="17"/>
      <c r="H49" s="17"/>
      <c r="I49" s="17"/>
      <c r="J49" s="17"/>
      <c r="K49" s="17"/>
      <c r="M49" s="18"/>
      <c r="N49" s="8"/>
      <c r="O49" s="8"/>
      <c r="P49" s="8"/>
    </row>
    <row r="50" spans="1:16" s="18" customFormat="1">
      <c r="A50" s="65"/>
      <c r="B50" s="66" t="s">
        <v>44</v>
      </c>
      <c r="C50" s="65"/>
      <c r="D50" s="65"/>
      <c r="F50" s="26" t="str">
        <f>IF(E50="Bleue",$C50,"")</f>
        <v/>
      </c>
      <c r="G50" s="26" t="str">
        <f>IF(E50="Rouge",$C50,"")</f>
        <v/>
      </c>
      <c r="H50" s="26"/>
      <c r="I50" s="33"/>
      <c r="J50" s="33"/>
      <c r="K50" s="33"/>
      <c r="M50" s="8"/>
    </row>
    <row r="51" spans="1:16" ht="38.25">
      <c r="A51" s="27" t="s">
        <v>0</v>
      </c>
      <c r="B51" s="32" t="s">
        <v>13</v>
      </c>
      <c r="C51" s="27" t="s">
        <v>4</v>
      </c>
      <c r="D51" s="27" t="s">
        <v>5</v>
      </c>
      <c r="E51" s="17"/>
      <c r="F51" s="17"/>
      <c r="G51" s="17"/>
      <c r="H51" s="17"/>
      <c r="I51" s="17"/>
      <c r="J51" s="17"/>
      <c r="K51" s="17"/>
      <c r="M51" s="8"/>
      <c r="N51" s="8"/>
      <c r="O51" s="8"/>
      <c r="P51" s="8"/>
    </row>
    <row r="52" spans="1:16">
      <c r="A52" s="36">
        <v>1</v>
      </c>
      <c r="B52" s="51" t="s">
        <v>79</v>
      </c>
      <c r="C52" s="38">
        <v>26</v>
      </c>
      <c r="D52" s="9">
        <v>15</v>
      </c>
      <c r="E52" s="17"/>
      <c r="F52" s="17"/>
      <c r="G52" s="17"/>
      <c r="H52" s="17"/>
      <c r="I52" s="17"/>
      <c r="J52" s="17"/>
      <c r="K52" s="17"/>
      <c r="M52" s="8"/>
      <c r="N52" s="8"/>
      <c r="O52" s="8"/>
      <c r="P52" s="8"/>
    </row>
    <row r="53" spans="1:16">
      <c r="A53" s="36">
        <v>2</v>
      </c>
      <c r="B53" s="51" t="s">
        <v>80</v>
      </c>
      <c r="C53" s="37">
        <v>22</v>
      </c>
      <c r="D53" s="9">
        <v>12</v>
      </c>
      <c r="E53" s="17"/>
      <c r="F53" s="17"/>
      <c r="G53" s="17"/>
      <c r="H53" s="17"/>
      <c r="I53" s="17"/>
      <c r="J53" s="17"/>
      <c r="K53" s="17"/>
      <c r="M53" s="8"/>
      <c r="N53" s="8"/>
      <c r="O53" s="8"/>
      <c r="P53" s="8"/>
    </row>
    <row r="54" spans="1:16">
      <c r="A54" s="36">
        <v>3</v>
      </c>
      <c r="B54" s="49" t="s">
        <v>55</v>
      </c>
      <c r="C54" s="38">
        <v>21</v>
      </c>
      <c r="D54" s="9">
        <v>9</v>
      </c>
      <c r="E54" s="17"/>
      <c r="F54" s="17"/>
      <c r="G54" s="17"/>
      <c r="H54" s="17"/>
      <c r="I54" s="17"/>
      <c r="J54" s="17"/>
      <c r="K54" s="17"/>
      <c r="M54" s="8"/>
      <c r="N54" s="8"/>
      <c r="O54" s="8"/>
      <c r="P54" s="8"/>
    </row>
    <row r="55" spans="1:16">
      <c r="A55" s="36">
        <v>4</v>
      </c>
      <c r="B55" s="51" t="s">
        <v>35</v>
      </c>
      <c r="C55" s="37">
        <v>15</v>
      </c>
      <c r="D55" s="24">
        <v>7</v>
      </c>
      <c r="E55" s="17"/>
      <c r="F55" s="17"/>
      <c r="G55" s="17"/>
      <c r="H55" s="17"/>
      <c r="I55" s="17"/>
      <c r="J55" s="17"/>
      <c r="K55" s="17"/>
      <c r="M55" s="8"/>
      <c r="N55" s="8"/>
      <c r="O55" s="8"/>
      <c r="P55" s="8"/>
    </row>
    <row r="56" spans="1:16">
      <c r="A56" s="36">
        <v>5</v>
      </c>
      <c r="B56" s="50" t="s">
        <v>59</v>
      </c>
      <c r="C56" s="38">
        <v>14</v>
      </c>
      <c r="D56" s="24">
        <v>5</v>
      </c>
      <c r="E56" s="17"/>
      <c r="F56" s="17"/>
      <c r="G56" s="17"/>
      <c r="H56" s="17"/>
      <c r="I56" s="17"/>
      <c r="J56" s="17"/>
      <c r="K56" s="17"/>
      <c r="M56" s="8"/>
      <c r="N56" s="8"/>
      <c r="O56" s="8"/>
      <c r="P56" s="8"/>
    </row>
    <row r="57" spans="1:16">
      <c r="A57" s="36">
        <v>6</v>
      </c>
      <c r="B57" s="49" t="s">
        <v>58</v>
      </c>
      <c r="C57" s="38">
        <v>13</v>
      </c>
      <c r="D57" s="9">
        <v>4</v>
      </c>
      <c r="E57" s="17"/>
      <c r="F57" s="17"/>
      <c r="G57" s="17"/>
      <c r="H57" s="17"/>
      <c r="I57" s="17"/>
      <c r="J57" s="17"/>
      <c r="K57" s="17"/>
      <c r="M57" s="8"/>
      <c r="N57" s="8"/>
      <c r="O57" s="8"/>
      <c r="P57" s="8"/>
    </row>
    <row r="58" spans="1:16">
      <c r="A58" s="36">
        <v>7</v>
      </c>
      <c r="B58" s="49" t="s">
        <v>78</v>
      </c>
      <c r="C58" s="37">
        <v>12</v>
      </c>
      <c r="D58" s="9">
        <v>3</v>
      </c>
      <c r="E58" s="17"/>
      <c r="F58" s="17"/>
      <c r="G58" s="17"/>
      <c r="H58" s="17"/>
      <c r="I58" s="17"/>
      <c r="J58" s="17"/>
      <c r="K58" s="17"/>
      <c r="M58" s="8"/>
      <c r="N58" s="8"/>
      <c r="O58" s="8"/>
      <c r="P58" s="8"/>
    </row>
    <row r="59" spans="1:16">
      <c r="A59" s="36">
        <v>8</v>
      </c>
      <c r="B59" s="51" t="s">
        <v>66</v>
      </c>
      <c r="C59" s="37">
        <v>11</v>
      </c>
      <c r="D59" s="9">
        <v>2</v>
      </c>
      <c r="E59" s="17"/>
      <c r="F59" s="17"/>
      <c r="G59" s="17"/>
      <c r="H59" s="17"/>
      <c r="I59" s="17"/>
      <c r="J59" s="17"/>
      <c r="K59" s="17"/>
      <c r="M59" s="8"/>
      <c r="N59" s="8"/>
      <c r="O59" s="8"/>
      <c r="P59" s="8"/>
    </row>
    <row r="60" spans="1:16">
      <c r="A60" s="36"/>
      <c r="B60" s="51" t="s">
        <v>62</v>
      </c>
      <c r="C60" s="38">
        <v>11</v>
      </c>
      <c r="D60" s="9">
        <v>2</v>
      </c>
      <c r="E60" s="17"/>
      <c r="F60" s="17"/>
      <c r="G60" s="17"/>
      <c r="H60" s="17"/>
      <c r="I60" s="17"/>
      <c r="J60" s="17"/>
      <c r="K60" s="17"/>
      <c r="N60" s="8"/>
      <c r="O60" s="8"/>
      <c r="P60" s="8"/>
    </row>
    <row r="61" spans="1:16">
      <c r="A61" s="36">
        <v>10</v>
      </c>
      <c r="B61" s="51" t="s">
        <v>60</v>
      </c>
      <c r="C61" s="38">
        <v>10</v>
      </c>
      <c r="D61" s="9">
        <v>1</v>
      </c>
    </row>
    <row r="62" spans="1:16">
      <c r="A62" s="36">
        <v>11</v>
      </c>
      <c r="B62" s="49" t="s">
        <v>27</v>
      </c>
      <c r="C62" s="37">
        <v>8</v>
      </c>
      <c r="D62" s="9">
        <v>1</v>
      </c>
    </row>
    <row r="63" spans="1:16">
      <c r="A63" s="36">
        <v>12</v>
      </c>
      <c r="B63" s="49" t="s">
        <v>81</v>
      </c>
      <c r="C63" s="38">
        <v>5</v>
      </c>
      <c r="D63" s="9">
        <v>1</v>
      </c>
    </row>
    <row r="64" spans="1:16">
      <c r="A64" s="36">
        <v>13</v>
      </c>
      <c r="B64" s="49" t="s">
        <v>82</v>
      </c>
      <c r="C64" s="38">
        <v>3</v>
      </c>
      <c r="D64" s="9">
        <v>1</v>
      </c>
    </row>
    <row r="65" spans="1:4">
      <c r="A65" s="36">
        <v>14</v>
      </c>
      <c r="B65" s="49" t="s">
        <v>84</v>
      </c>
      <c r="C65" s="38">
        <v>2</v>
      </c>
      <c r="D65" s="9">
        <v>1</v>
      </c>
    </row>
    <row r="66" spans="1:4">
      <c r="A66" s="36"/>
      <c r="B66" s="50" t="s">
        <v>32</v>
      </c>
      <c r="C66" s="37">
        <v>2</v>
      </c>
      <c r="D66" s="9">
        <v>1</v>
      </c>
    </row>
    <row r="67" spans="1:4">
      <c r="A67" s="36">
        <v>16</v>
      </c>
      <c r="B67" s="49" t="s">
        <v>28</v>
      </c>
      <c r="C67" s="37">
        <v>0</v>
      </c>
      <c r="D67" s="9">
        <v>1</v>
      </c>
    </row>
    <row r="68" spans="1:4">
      <c r="A68" s="36">
        <v>17</v>
      </c>
      <c r="B68" s="51" t="s">
        <v>36</v>
      </c>
      <c r="C68" s="38" t="s">
        <v>17</v>
      </c>
      <c r="D68" s="9">
        <v>1</v>
      </c>
    </row>
  </sheetData>
  <sortState ref="B51:C66">
    <sortCondition descending="1" ref="C51:C66"/>
  </sortState>
  <mergeCells count="5">
    <mergeCell ref="A1:D1"/>
    <mergeCell ref="A8:D8"/>
    <mergeCell ref="A20:D20"/>
    <mergeCell ref="A39:D39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topLeftCell="A10" workbookViewId="0">
      <selection activeCell="D49" sqref="D49:D66"/>
    </sheetView>
  </sheetViews>
  <sheetFormatPr baseColWidth="10" defaultRowHeight="12.75"/>
  <cols>
    <col min="1" max="1" width="11.42578125" style="11"/>
    <col min="2" max="2" width="24.42578125" style="8" customWidth="1"/>
    <col min="3" max="4" width="11.42578125" style="11"/>
    <col min="5" max="5" width="8.140625" style="8" customWidth="1"/>
    <col min="6" max="8" width="11.42578125" style="11"/>
    <col min="9" max="9" width="19" style="26" customWidth="1"/>
    <col min="10" max="11" width="11.42578125" style="26"/>
    <col min="12" max="16" width="11.42578125" style="17"/>
    <col min="17" max="16384" width="11.42578125" style="8"/>
  </cols>
  <sheetData>
    <row r="1" spans="1:16">
      <c r="A1" s="119" t="s">
        <v>85</v>
      </c>
      <c r="B1" s="119"/>
      <c r="C1" s="119"/>
      <c r="D1" s="119"/>
      <c r="E1" s="8" t="s">
        <v>15</v>
      </c>
      <c r="F1" s="44">
        <f>COUNTA(F13:F37)</f>
        <v>23</v>
      </c>
      <c r="G1" s="71">
        <f>COUNTA(G13:G37)</f>
        <v>23</v>
      </c>
      <c r="H1" s="72">
        <f>COUNTA(H13:H37)</f>
        <v>23</v>
      </c>
    </row>
    <row r="2" spans="1:16">
      <c r="A2" s="52" t="s">
        <v>71</v>
      </c>
      <c r="B2" s="12"/>
      <c r="C2" s="12"/>
      <c r="D2" s="12"/>
      <c r="M2" s="9">
        <v>15</v>
      </c>
    </row>
    <row r="3" spans="1:16" s="1" customFormat="1">
      <c r="A3" s="4"/>
      <c r="B3" s="5" t="s">
        <v>9</v>
      </c>
      <c r="C3" s="4"/>
      <c r="D3" s="4"/>
      <c r="E3" s="8"/>
      <c r="F3" s="11"/>
      <c r="G3" s="16"/>
      <c r="H3" s="11"/>
      <c r="I3" s="33"/>
      <c r="J3" s="33"/>
      <c r="K3" s="33"/>
      <c r="L3" s="18"/>
      <c r="M3" s="9">
        <v>12</v>
      </c>
      <c r="N3" s="18"/>
      <c r="O3" s="18"/>
      <c r="P3" s="18"/>
    </row>
    <row r="4" spans="1:16" s="1" customFormat="1" ht="38.25">
      <c r="A4" s="2" t="s">
        <v>0</v>
      </c>
      <c r="B4" s="29" t="s">
        <v>8</v>
      </c>
      <c r="C4" s="10" t="s">
        <v>4</v>
      </c>
      <c r="D4" s="10" t="s">
        <v>5</v>
      </c>
      <c r="E4" s="53" t="s">
        <v>11</v>
      </c>
      <c r="F4" s="54" t="s">
        <v>12</v>
      </c>
      <c r="G4" s="55" t="s">
        <v>12</v>
      </c>
      <c r="H4" s="59" t="s">
        <v>12</v>
      </c>
      <c r="I4" s="39" t="s">
        <v>94</v>
      </c>
      <c r="J4" s="33"/>
      <c r="K4" s="33"/>
      <c r="L4" s="18"/>
      <c r="M4" s="9">
        <v>9</v>
      </c>
      <c r="N4" s="18"/>
      <c r="O4" s="18"/>
      <c r="P4" s="18"/>
    </row>
    <row r="5" spans="1:16" s="1" customFormat="1">
      <c r="A5" s="9">
        <v>1</v>
      </c>
      <c r="B5" s="51" t="s">
        <v>23</v>
      </c>
      <c r="C5" s="24">
        <f>H5</f>
        <v>185</v>
      </c>
      <c r="D5" s="24">
        <v>3</v>
      </c>
      <c r="E5" s="8"/>
      <c r="F5" s="25"/>
      <c r="G5" s="25"/>
      <c r="H5" s="9">
        <f>SUM(K$12:K$112)</f>
        <v>185</v>
      </c>
      <c r="I5" s="33"/>
      <c r="J5" s="33"/>
      <c r="K5" s="33"/>
      <c r="L5" s="18"/>
      <c r="M5" s="24">
        <v>7</v>
      </c>
      <c r="N5" s="18"/>
      <c r="O5" s="18"/>
      <c r="P5" s="18"/>
    </row>
    <row r="6" spans="1:16" s="1" customFormat="1">
      <c r="A6" s="9">
        <v>2</v>
      </c>
      <c r="B6" s="43" t="s">
        <v>21</v>
      </c>
      <c r="C6" s="24">
        <f>G6</f>
        <v>146</v>
      </c>
      <c r="D6" s="24">
        <v>2</v>
      </c>
      <c r="E6" s="8"/>
      <c r="F6" s="25"/>
      <c r="G6" s="9">
        <f>SUM(J$12:J$111)</f>
        <v>146</v>
      </c>
      <c r="H6" s="23"/>
      <c r="I6" s="33"/>
      <c r="J6" s="33"/>
      <c r="K6" s="33"/>
      <c r="L6" s="18"/>
      <c r="M6" s="24">
        <v>5</v>
      </c>
      <c r="N6" s="18"/>
      <c r="O6" s="18"/>
      <c r="P6" s="18"/>
    </row>
    <row r="7" spans="1:16" s="14" customFormat="1">
      <c r="A7" s="75">
        <v>3</v>
      </c>
      <c r="B7" s="44" t="s">
        <v>22</v>
      </c>
      <c r="C7" s="76">
        <f>F7</f>
        <v>138</v>
      </c>
      <c r="D7" s="76">
        <v>1</v>
      </c>
      <c r="E7" s="12"/>
      <c r="F7" s="9">
        <f>SUM(I$12:I112)</f>
        <v>138</v>
      </c>
      <c r="G7" s="23"/>
      <c r="H7" s="23"/>
      <c r="I7" s="34"/>
      <c r="J7" s="34"/>
      <c r="K7" s="34"/>
      <c r="L7" s="19"/>
      <c r="M7" s="9">
        <v>4</v>
      </c>
      <c r="N7" s="19"/>
      <c r="O7" s="19"/>
      <c r="P7" s="19"/>
    </row>
    <row r="8" spans="1:16">
      <c r="A8" s="128"/>
      <c r="B8" s="129"/>
      <c r="C8" s="129"/>
      <c r="D8" s="130"/>
      <c r="E8" s="17"/>
      <c r="F8" s="17"/>
      <c r="G8" s="17"/>
      <c r="H8" s="17"/>
      <c r="I8" s="17"/>
      <c r="J8" s="17"/>
      <c r="K8" s="17"/>
      <c r="M8" s="9">
        <v>3</v>
      </c>
      <c r="N8" s="8"/>
      <c r="O8" s="8"/>
      <c r="P8" s="8"/>
    </row>
    <row r="9" spans="1:16" customFormat="1">
      <c r="A9" s="20"/>
      <c r="B9" s="21" t="s">
        <v>10</v>
      </c>
      <c r="C9" s="20"/>
      <c r="D9" s="20"/>
      <c r="E9" s="12"/>
      <c r="F9" s="12"/>
      <c r="G9" s="12"/>
      <c r="H9" s="12"/>
      <c r="I9" s="35"/>
      <c r="J9" s="35"/>
      <c r="K9" s="35"/>
      <c r="L9" s="3"/>
      <c r="M9" s="9">
        <v>2</v>
      </c>
      <c r="N9" s="3"/>
      <c r="O9" s="3"/>
      <c r="P9" s="3"/>
    </row>
    <row r="10" spans="1:16" s="14" customFormat="1">
      <c r="A10" s="15"/>
      <c r="B10" s="22"/>
      <c r="C10" s="15"/>
      <c r="D10" s="15"/>
      <c r="E10" s="12"/>
      <c r="F10" s="12"/>
      <c r="G10" s="12"/>
      <c r="H10" s="12"/>
      <c r="I10" s="34"/>
      <c r="J10" s="34"/>
      <c r="K10" s="34"/>
      <c r="L10" s="19"/>
      <c r="M10" s="9">
        <v>1</v>
      </c>
      <c r="N10" s="19"/>
      <c r="O10" s="19"/>
      <c r="P10" s="19"/>
    </row>
    <row r="11" spans="1:16" s="18" customFormat="1">
      <c r="A11" s="56"/>
      <c r="B11" s="57" t="s">
        <v>24</v>
      </c>
      <c r="C11" s="56"/>
      <c r="D11" s="56"/>
      <c r="E11" s="46"/>
      <c r="F11" s="46"/>
      <c r="G11" s="46"/>
      <c r="H11" s="47"/>
      <c r="I11" s="47"/>
      <c r="J11" s="47"/>
      <c r="K11" s="47"/>
      <c r="M11" s="9">
        <v>1</v>
      </c>
    </row>
    <row r="12" spans="1:16" ht="38.25">
      <c r="A12" s="27" t="s">
        <v>0</v>
      </c>
      <c r="B12" s="32" t="s">
        <v>13</v>
      </c>
      <c r="C12" s="27" t="s">
        <v>4</v>
      </c>
      <c r="D12" s="27" t="s">
        <v>5</v>
      </c>
      <c r="E12" s="17"/>
      <c r="F12" s="26" t="s">
        <v>22</v>
      </c>
      <c r="G12" s="26" t="s">
        <v>21</v>
      </c>
      <c r="H12" s="26" t="s">
        <v>23</v>
      </c>
      <c r="I12" s="2" t="s">
        <v>49</v>
      </c>
      <c r="J12" s="2" t="s">
        <v>48</v>
      </c>
      <c r="K12" s="2" t="s">
        <v>50</v>
      </c>
      <c r="M12" s="9"/>
    </row>
    <row r="13" spans="1:16">
      <c r="A13" s="36">
        <v>1</v>
      </c>
      <c r="B13" s="49" t="s">
        <v>25</v>
      </c>
      <c r="C13" s="41">
        <v>34</v>
      </c>
      <c r="D13" s="9">
        <v>15</v>
      </c>
      <c r="E13" s="49" t="s">
        <v>21</v>
      </c>
      <c r="F13" s="9" t="str">
        <f>IF(E13="TGS",$C13,"")</f>
        <v/>
      </c>
      <c r="G13" s="9">
        <f>IF(E13="OMEGA",$C13,"")</f>
        <v>34</v>
      </c>
      <c r="H13" s="9" t="str">
        <f>IF(E13="TIS",$C13,"")</f>
        <v/>
      </c>
      <c r="I13" s="9" t="str">
        <f t="shared" ref="I13:I17" si="0">F13</f>
        <v/>
      </c>
      <c r="J13" s="9">
        <f t="shared" ref="J13" si="1">G13</f>
        <v>34</v>
      </c>
      <c r="K13" s="9" t="str">
        <f t="shared" ref="K13:K17" si="2">H13</f>
        <v/>
      </c>
      <c r="M13" s="8"/>
      <c r="O13" s="8"/>
      <c r="P13" s="8"/>
    </row>
    <row r="14" spans="1:16">
      <c r="A14" s="36">
        <v>2</v>
      </c>
      <c r="B14" s="49" t="s">
        <v>26</v>
      </c>
      <c r="C14" s="40">
        <v>26</v>
      </c>
      <c r="D14" s="9">
        <v>12</v>
      </c>
      <c r="E14" s="49" t="s">
        <v>21</v>
      </c>
      <c r="F14" s="9" t="str">
        <f>IF(E14="TGS",$C14,"")</f>
        <v/>
      </c>
      <c r="G14" s="9">
        <f>IF(E14="OMEGA",$C14,"")</f>
        <v>26</v>
      </c>
      <c r="H14" s="9" t="str">
        <f>IF(E14="TIS",$C14,"")</f>
        <v/>
      </c>
      <c r="I14" s="9" t="str">
        <f t="shared" si="0"/>
        <v/>
      </c>
      <c r="J14" s="9"/>
      <c r="K14" s="9" t="str">
        <f t="shared" si="2"/>
        <v/>
      </c>
      <c r="M14" s="8"/>
      <c r="O14" s="8"/>
      <c r="P14" s="8"/>
    </row>
    <row r="15" spans="1:16">
      <c r="A15" s="36">
        <v>3</v>
      </c>
      <c r="B15" s="49" t="s">
        <v>29</v>
      </c>
      <c r="C15" s="40">
        <v>24</v>
      </c>
      <c r="D15" s="9">
        <v>9</v>
      </c>
      <c r="E15" s="49" t="s">
        <v>21</v>
      </c>
      <c r="F15" s="9" t="str">
        <f>IF(E15="TGS",$C15,"")</f>
        <v/>
      </c>
      <c r="G15" s="9">
        <f>IF(E15="OMEGA",$C15,"")</f>
        <v>24</v>
      </c>
      <c r="H15" s="9" t="str">
        <f>IF(E15="TIS",$C15,"")</f>
        <v/>
      </c>
      <c r="I15" s="9" t="str">
        <f t="shared" si="0"/>
        <v/>
      </c>
      <c r="J15" s="9"/>
      <c r="K15" s="9" t="str">
        <f t="shared" si="2"/>
        <v/>
      </c>
      <c r="M15" s="8"/>
      <c r="O15" s="8"/>
      <c r="P15" s="8"/>
    </row>
    <row r="16" spans="1:16">
      <c r="A16" s="36">
        <v>4</v>
      </c>
      <c r="B16" s="50" t="s">
        <v>63</v>
      </c>
      <c r="C16" s="40">
        <v>23</v>
      </c>
      <c r="D16" s="24">
        <v>7</v>
      </c>
      <c r="E16" s="50" t="s">
        <v>22</v>
      </c>
      <c r="F16" s="9">
        <f>IF(E16="TGS",$C16,"")</f>
        <v>23</v>
      </c>
      <c r="G16" s="9" t="str">
        <f>IF(E16="OMEGA",$C16,"")</f>
        <v/>
      </c>
      <c r="H16" s="9" t="str">
        <f>IF(E16="TIS",$C16,"")</f>
        <v/>
      </c>
      <c r="I16" s="9">
        <f t="shared" si="0"/>
        <v>23</v>
      </c>
      <c r="J16" s="9"/>
      <c r="K16" s="9" t="str">
        <f t="shared" si="2"/>
        <v/>
      </c>
      <c r="M16" s="8"/>
      <c r="O16" s="8"/>
      <c r="P16" s="8"/>
    </row>
    <row r="17" spans="1:16">
      <c r="A17" s="36">
        <v>5</v>
      </c>
      <c r="B17" s="49" t="s">
        <v>86</v>
      </c>
      <c r="C17" s="40">
        <v>8</v>
      </c>
      <c r="D17" s="24">
        <v>5</v>
      </c>
      <c r="E17" s="49" t="s">
        <v>21</v>
      </c>
      <c r="F17" s="9" t="str">
        <f>IF(E17="TGS",$C17,"")</f>
        <v/>
      </c>
      <c r="G17" s="9">
        <f>IF(E17="OMEGA",$C17,"")</f>
        <v>8</v>
      </c>
      <c r="H17" s="9" t="str">
        <f>IF(E17="TIS",$C17,"")</f>
        <v/>
      </c>
      <c r="I17" s="9" t="str">
        <f t="shared" si="0"/>
        <v/>
      </c>
      <c r="J17" s="9"/>
      <c r="K17" s="9" t="str">
        <f t="shared" si="2"/>
        <v/>
      </c>
      <c r="M17" s="84"/>
      <c r="O17" s="8"/>
      <c r="P17" s="8"/>
    </row>
    <row r="18" spans="1:16">
      <c r="A18" s="128"/>
      <c r="B18" s="127"/>
      <c r="C18" s="127"/>
      <c r="D18" s="131"/>
      <c r="E18" s="17"/>
      <c r="F18" s="17"/>
      <c r="G18" s="17"/>
      <c r="H18" s="17"/>
      <c r="I18" s="9"/>
      <c r="J18" s="9"/>
      <c r="K18" s="9"/>
      <c r="M18" s="8"/>
      <c r="N18" s="8"/>
      <c r="O18" s="8"/>
      <c r="P18" s="8"/>
    </row>
    <row r="19" spans="1:16">
      <c r="A19" s="62"/>
      <c r="B19" s="62" t="s">
        <v>46</v>
      </c>
      <c r="C19" s="63"/>
      <c r="D19" s="63"/>
      <c r="E19" s="63"/>
      <c r="F19" s="63"/>
      <c r="G19" s="63"/>
      <c r="H19" s="64"/>
      <c r="I19" s="9"/>
      <c r="J19" s="9"/>
      <c r="K19" s="9"/>
      <c r="L19" s="8"/>
      <c r="M19" s="8"/>
      <c r="N19" s="8"/>
      <c r="O19" s="8"/>
      <c r="P19" s="8"/>
    </row>
    <row r="20" spans="1:16">
      <c r="A20" s="36">
        <v>1</v>
      </c>
      <c r="B20" s="51" t="s">
        <v>87</v>
      </c>
      <c r="C20" s="37">
        <v>62</v>
      </c>
      <c r="D20" s="9">
        <v>15</v>
      </c>
      <c r="E20" s="51" t="s">
        <v>23</v>
      </c>
      <c r="F20" s="9" t="str">
        <f t="shared" ref="F20:F37" si="3">IF(E20="TGS",$C20,"")</f>
        <v/>
      </c>
      <c r="G20" s="9" t="str">
        <f t="shared" ref="G20:G37" si="4">IF(E20="OMEGA",$C20,"")</f>
        <v/>
      </c>
      <c r="H20" s="9">
        <f t="shared" ref="H20:H37" si="5">IF(E20="TIS",$C20,"")</f>
        <v>62</v>
      </c>
      <c r="I20" s="9" t="str">
        <f t="shared" ref="I20:K27" si="6">F20</f>
        <v/>
      </c>
      <c r="J20" s="9" t="str">
        <f t="shared" si="6"/>
        <v/>
      </c>
      <c r="K20" s="9">
        <f t="shared" si="6"/>
        <v>62</v>
      </c>
      <c r="M20" s="8"/>
      <c r="O20" s="8"/>
      <c r="P20" s="8"/>
    </row>
    <row r="21" spans="1:16">
      <c r="A21" s="36">
        <v>2</v>
      </c>
      <c r="B21" s="51" t="s">
        <v>88</v>
      </c>
      <c r="C21" s="37">
        <v>59</v>
      </c>
      <c r="D21" s="9">
        <v>12</v>
      </c>
      <c r="E21" s="51" t="s">
        <v>23</v>
      </c>
      <c r="F21" s="9" t="str">
        <f t="shared" si="3"/>
        <v/>
      </c>
      <c r="G21" s="9" t="str">
        <f t="shared" si="4"/>
        <v/>
      </c>
      <c r="H21" s="9">
        <f t="shared" si="5"/>
        <v>59</v>
      </c>
      <c r="I21" s="9" t="str">
        <f t="shared" si="6"/>
        <v/>
      </c>
      <c r="J21" s="9" t="str">
        <f t="shared" si="6"/>
        <v/>
      </c>
      <c r="K21" s="9">
        <f t="shared" si="6"/>
        <v>59</v>
      </c>
      <c r="M21" s="8"/>
      <c r="O21" s="8"/>
      <c r="P21" s="8"/>
    </row>
    <row r="22" spans="1:16">
      <c r="A22" s="36">
        <v>3</v>
      </c>
      <c r="B22" s="50" t="s">
        <v>89</v>
      </c>
      <c r="C22" s="38">
        <v>50</v>
      </c>
      <c r="D22" s="9">
        <v>9</v>
      </c>
      <c r="E22" s="50" t="s">
        <v>22</v>
      </c>
      <c r="F22" s="9">
        <f t="shared" si="3"/>
        <v>50</v>
      </c>
      <c r="G22" s="9" t="str">
        <f t="shared" si="4"/>
        <v/>
      </c>
      <c r="H22" s="9" t="str">
        <f t="shared" si="5"/>
        <v/>
      </c>
      <c r="I22" s="9">
        <f t="shared" si="6"/>
        <v>50</v>
      </c>
      <c r="J22" s="9" t="str">
        <f t="shared" si="6"/>
        <v/>
      </c>
      <c r="K22" s="9" t="str">
        <f t="shared" si="6"/>
        <v/>
      </c>
    </row>
    <row r="23" spans="1:16">
      <c r="A23" s="36">
        <v>4</v>
      </c>
      <c r="B23" s="49" t="s">
        <v>27</v>
      </c>
      <c r="C23" s="37">
        <v>43</v>
      </c>
      <c r="D23" s="24">
        <v>7</v>
      </c>
      <c r="E23" s="49" t="s">
        <v>21</v>
      </c>
      <c r="F23" s="9" t="str">
        <f t="shared" si="3"/>
        <v/>
      </c>
      <c r="G23" s="9">
        <f t="shared" si="4"/>
        <v>43</v>
      </c>
      <c r="H23" s="9" t="str">
        <f t="shared" si="5"/>
        <v/>
      </c>
      <c r="I23" s="9" t="str">
        <f t="shared" si="6"/>
        <v/>
      </c>
      <c r="J23" s="9">
        <f t="shared" si="6"/>
        <v>43</v>
      </c>
      <c r="K23" s="9" t="str">
        <f t="shared" si="6"/>
        <v/>
      </c>
      <c r="M23" s="8"/>
      <c r="O23" s="8"/>
      <c r="P23" s="8"/>
    </row>
    <row r="24" spans="1:16">
      <c r="A24" s="36">
        <v>5</v>
      </c>
      <c r="B24" s="50" t="s">
        <v>32</v>
      </c>
      <c r="C24" s="37">
        <v>37</v>
      </c>
      <c r="D24" s="24">
        <v>5</v>
      </c>
      <c r="E24" s="50" t="s">
        <v>22</v>
      </c>
      <c r="F24" s="9">
        <f t="shared" si="3"/>
        <v>37</v>
      </c>
      <c r="G24" s="9" t="str">
        <f t="shared" si="4"/>
        <v/>
      </c>
      <c r="H24" s="9" t="str">
        <f t="shared" si="5"/>
        <v/>
      </c>
      <c r="I24" s="9">
        <f t="shared" si="6"/>
        <v>37</v>
      </c>
      <c r="J24" s="9" t="str">
        <f t="shared" si="6"/>
        <v/>
      </c>
      <c r="K24" s="9" t="str">
        <f t="shared" si="6"/>
        <v/>
      </c>
    </row>
    <row r="25" spans="1:16">
      <c r="A25" s="36"/>
      <c r="B25" s="49" t="s">
        <v>93</v>
      </c>
      <c r="C25" s="38">
        <v>37</v>
      </c>
      <c r="D25" s="9">
        <v>5</v>
      </c>
      <c r="E25" s="49" t="s">
        <v>21</v>
      </c>
      <c r="F25" s="9" t="str">
        <f t="shared" si="3"/>
        <v/>
      </c>
      <c r="G25" s="9">
        <f t="shared" si="4"/>
        <v>37</v>
      </c>
      <c r="H25" s="9" t="str">
        <f t="shared" si="5"/>
        <v/>
      </c>
      <c r="I25" s="9" t="str">
        <f t="shared" si="6"/>
        <v/>
      </c>
      <c r="J25" s="9">
        <f t="shared" si="6"/>
        <v>37</v>
      </c>
      <c r="K25" s="9" t="str">
        <f t="shared" si="6"/>
        <v/>
      </c>
    </row>
    <row r="26" spans="1:16">
      <c r="A26" s="36">
        <v>7</v>
      </c>
      <c r="B26" s="51" t="s">
        <v>35</v>
      </c>
      <c r="C26" s="37">
        <v>33</v>
      </c>
      <c r="D26" s="9">
        <v>3</v>
      </c>
      <c r="E26" s="51" t="s">
        <v>23</v>
      </c>
      <c r="F26" s="9" t="str">
        <f t="shared" si="3"/>
        <v/>
      </c>
      <c r="G26" s="9" t="str">
        <f t="shared" si="4"/>
        <v/>
      </c>
      <c r="H26" s="9">
        <f t="shared" si="5"/>
        <v>33</v>
      </c>
      <c r="I26" s="9" t="str">
        <f t="shared" si="6"/>
        <v/>
      </c>
      <c r="J26" s="9" t="str">
        <f t="shared" si="6"/>
        <v/>
      </c>
      <c r="K26" s="9">
        <f t="shared" si="6"/>
        <v>33</v>
      </c>
      <c r="M26" s="8"/>
    </row>
    <row r="27" spans="1:16">
      <c r="A27" s="36">
        <v>8</v>
      </c>
      <c r="B27" s="49" t="s">
        <v>90</v>
      </c>
      <c r="C27" s="37">
        <v>32</v>
      </c>
      <c r="D27" s="9">
        <v>2</v>
      </c>
      <c r="E27" s="49" t="s">
        <v>21</v>
      </c>
      <c r="F27" s="9" t="str">
        <f t="shared" si="3"/>
        <v/>
      </c>
      <c r="G27" s="9">
        <f t="shared" si="4"/>
        <v>32</v>
      </c>
      <c r="H27" s="9" t="str">
        <f t="shared" si="5"/>
        <v/>
      </c>
      <c r="I27" s="9" t="str">
        <f t="shared" si="6"/>
        <v/>
      </c>
      <c r="J27" s="9">
        <f t="shared" si="6"/>
        <v>32</v>
      </c>
      <c r="K27" s="9" t="str">
        <f t="shared" si="6"/>
        <v/>
      </c>
      <c r="M27" s="8"/>
    </row>
    <row r="28" spans="1:16">
      <c r="A28" s="36"/>
      <c r="B28" s="49" t="s">
        <v>58</v>
      </c>
      <c r="C28" s="38">
        <v>32</v>
      </c>
      <c r="D28" s="9">
        <v>2</v>
      </c>
      <c r="E28" s="49" t="s">
        <v>21</v>
      </c>
      <c r="F28" s="9" t="str">
        <f t="shared" si="3"/>
        <v/>
      </c>
      <c r="G28" s="9">
        <f t="shared" si="4"/>
        <v>32</v>
      </c>
      <c r="H28" s="9" t="str">
        <f t="shared" si="5"/>
        <v/>
      </c>
      <c r="I28" s="9" t="str">
        <f t="shared" ref="I28:I33" si="7">F28</f>
        <v/>
      </c>
      <c r="J28" s="9"/>
      <c r="K28" s="9" t="str">
        <f t="shared" ref="K28:K34" si="8">H28</f>
        <v/>
      </c>
      <c r="M28" s="8"/>
    </row>
    <row r="29" spans="1:16">
      <c r="A29" s="36">
        <v>10</v>
      </c>
      <c r="B29" s="51" t="s">
        <v>66</v>
      </c>
      <c r="C29" s="37">
        <v>31</v>
      </c>
      <c r="D29" s="9">
        <v>1</v>
      </c>
      <c r="E29" s="51" t="s">
        <v>23</v>
      </c>
      <c r="F29" s="9" t="str">
        <f t="shared" si="3"/>
        <v/>
      </c>
      <c r="G29" s="9" t="str">
        <f t="shared" si="4"/>
        <v/>
      </c>
      <c r="H29" s="9">
        <f t="shared" si="5"/>
        <v>31</v>
      </c>
      <c r="I29" s="9" t="str">
        <f t="shared" si="7"/>
        <v/>
      </c>
      <c r="J29" s="9"/>
      <c r="K29" s="9">
        <f t="shared" si="8"/>
        <v>31</v>
      </c>
      <c r="M29" s="8"/>
      <c r="O29" s="8"/>
      <c r="P29" s="8"/>
    </row>
    <row r="30" spans="1:16">
      <c r="A30" s="36"/>
      <c r="B30" s="49" t="s">
        <v>78</v>
      </c>
      <c r="C30" s="37">
        <v>31</v>
      </c>
      <c r="D30" s="9">
        <v>1</v>
      </c>
      <c r="E30" s="49" t="s">
        <v>21</v>
      </c>
      <c r="F30" s="9" t="str">
        <f t="shared" si="3"/>
        <v/>
      </c>
      <c r="G30" s="9">
        <f t="shared" si="4"/>
        <v>31</v>
      </c>
      <c r="H30" s="9" t="str">
        <f t="shared" si="5"/>
        <v/>
      </c>
      <c r="I30" s="9" t="str">
        <f t="shared" si="7"/>
        <v/>
      </c>
      <c r="J30" s="9"/>
      <c r="K30" s="9" t="str">
        <f t="shared" si="8"/>
        <v/>
      </c>
      <c r="M30" s="8"/>
      <c r="O30" s="8"/>
      <c r="P30" s="8"/>
    </row>
    <row r="31" spans="1:16">
      <c r="A31" s="36"/>
      <c r="B31" s="49" t="s">
        <v>28</v>
      </c>
      <c r="C31" s="37">
        <v>31</v>
      </c>
      <c r="D31" s="9">
        <v>1</v>
      </c>
      <c r="E31" s="49" t="s">
        <v>21</v>
      </c>
      <c r="F31" s="9" t="str">
        <f t="shared" si="3"/>
        <v/>
      </c>
      <c r="G31" s="9">
        <f t="shared" si="4"/>
        <v>31</v>
      </c>
      <c r="H31" s="9" t="str">
        <f t="shared" si="5"/>
        <v/>
      </c>
      <c r="I31" s="9" t="str">
        <f t="shared" si="7"/>
        <v/>
      </c>
      <c r="J31" s="9"/>
      <c r="K31" s="9" t="str">
        <f t="shared" si="8"/>
        <v/>
      </c>
      <c r="M31" s="8"/>
    </row>
    <row r="32" spans="1:16">
      <c r="A32" s="36">
        <v>13</v>
      </c>
      <c r="B32" s="49" t="s">
        <v>82</v>
      </c>
      <c r="C32" s="38">
        <v>29</v>
      </c>
      <c r="D32" s="9">
        <v>1</v>
      </c>
      <c r="E32" s="49" t="s">
        <v>21</v>
      </c>
      <c r="F32" s="9" t="str">
        <f t="shared" si="3"/>
        <v/>
      </c>
      <c r="G32" s="9">
        <f t="shared" si="4"/>
        <v>29</v>
      </c>
      <c r="H32" s="9" t="str">
        <f t="shared" si="5"/>
        <v/>
      </c>
      <c r="I32" s="9" t="str">
        <f t="shared" si="7"/>
        <v/>
      </c>
      <c r="J32" s="9"/>
      <c r="K32" s="9" t="str">
        <f t="shared" si="8"/>
        <v/>
      </c>
    </row>
    <row r="33" spans="1:16">
      <c r="A33" s="36">
        <v>14</v>
      </c>
      <c r="B33" s="50" t="s">
        <v>59</v>
      </c>
      <c r="C33" s="38">
        <v>28</v>
      </c>
      <c r="D33" s="9">
        <v>1</v>
      </c>
      <c r="E33" s="50" t="s">
        <v>22</v>
      </c>
      <c r="F33" s="9">
        <f t="shared" si="3"/>
        <v>28</v>
      </c>
      <c r="G33" s="9" t="str">
        <f t="shared" si="4"/>
        <v/>
      </c>
      <c r="H33" s="9" t="str">
        <f t="shared" si="5"/>
        <v/>
      </c>
      <c r="I33" s="9">
        <f t="shared" si="7"/>
        <v>28</v>
      </c>
      <c r="J33" s="9" t="str">
        <f>G33</f>
        <v/>
      </c>
      <c r="K33" s="9" t="str">
        <f t="shared" si="8"/>
        <v/>
      </c>
    </row>
    <row r="34" spans="1:16">
      <c r="A34" s="36">
        <v>15</v>
      </c>
      <c r="B34" s="50" t="s">
        <v>91</v>
      </c>
      <c r="C34" s="38">
        <v>22</v>
      </c>
      <c r="D34" s="9">
        <v>1</v>
      </c>
      <c r="E34" s="50" t="s">
        <v>22</v>
      </c>
      <c r="F34" s="9">
        <f t="shared" si="3"/>
        <v>22</v>
      </c>
      <c r="G34" s="9" t="str">
        <f t="shared" si="4"/>
        <v/>
      </c>
      <c r="H34" s="9" t="str">
        <f t="shared" si="5"/>
        <v/>
      </c>
      <c r="I34" s="9"/>
      <c r="J34" s="9" t="str">
        <f>G34</f>
        <v/>
      </c>
      <c r="K34" s="9" t="str">
        <f t="shared" si="8"/>
        <v/>
      </c>
    </row>
    <row r="35" spans="1:16">
      <c r="A35" s="36"/>
      <c r="B35" s="51" t="s">
        <v>73</v>
      </c>
      <c r="C35" s="37">
        <v>22</v>
      </c>
      <c r="D35" s="9">
        <v>1</v>
      </c>
      <c r="E35" s="51" t="s">
        <v>23</v>
      </c>
      <c r="F35" s="9" t="str">
        <f t="shared" si="3"/>
        <v/>
      </c>
      <c r="G35" s="9" t="str">
        <f t="shared" si="4"/>
        <v/>
      </c>
      <c r="H35" s="9">
        <f t="shared" si="5"/>
        <v>22</v>
      </c>
      <c r="I35" s="9" t="str">
        <f>F35</f>
        <v/>
      </c>
      <c r="J35" s="9" t="str">
        <f>G35</f>
        <v/>
      </c>
      <c r="K35" s="9"/>
      <c r="M35" s="8"/>
    </row>
    <row r="36" spans="1:16">
      <c r="A36" s="36">
        <v>17</v>
      </c>
      <c r="B36" s="51" t="s">
        <v>60</v>
      </c>
      <c r="C36" s="38">
        <v>20</v>
      </c>
      <c r="D36" s="9">
        <v>1</v>
      </c>
      <c r="E36" s="51" t="s">
        <v>23</v>
      </c>
      <c r="F36" s="9" t="str">
        <f t="shared" si="3"/>
        <v/>
      </c>
      <c r="G36" s="9" t="str">
        <f t="shared" si="4"/>
        <v/>
      </c>
      <c r="H36" s="9">
        <f t="shared" si="5"/>
        <v>20</v>
      </c>
      <c r="I36" s="9" t="str">
        <f>F36</f>
        <v/>
      </c>
      <c r="J36" s="9" t="str">
        <f>G36</f>
        <v/>
      </c>
      <c r="K36" s="9"/>
      <c r="M36" s="8"/>
    </row>
    <row r="37" spans="1:16">
      <c r="A37" s="36">
        <v>18</v>
      </c>
      <c r="B37" s="51" t="s">
        <v>92</v>
      </c>
      <c r="C37" s="38">
        <v>12</v>
      </c>
      <c r="D37" s="9">
        <v>1</v>
      </c>
      <c r="E37" s="51" t="s">
        <v>23</v>
      </c>
      <c r="F37" s="9" t="str">
        <f t="shared" si="3"/>
        <v/>
      </c>
      <c r="G37" s="9" t="str">
        <f t="shared" si="4"/>
        <v/>
      </c>
      <c r="H37" s="9">
        <f t="shared" si="5"/>
        <v>12</v>
      </c>
      <c r="I37" s="9" t="str">
        <f>F37</f>
        <v/>
      </c>
      <c r="J37" s="9" t="str">
        <f>G37</f>
        <v/>
      </c>
      <c r="K37" s="9"/>
      <c r="M37" s="8"/>
    </row>
    <row r="38" spans="1:16">
      <c r="A38" s="126"/>
      <c r="B38" s="127"/>
      <c r="C38" s="127"/>
      <c r="D38" s="127"/>
      <c r="E38" s="17"/>
      <c r="F38" s="17"/>
      <c r="G38" s="17"/>
      <c r="H38" s="17"/>
      <c r="I38" s="17"/>
      <c r="J38" s="17"/>
      <c r="K38" s="17"/>
      <c r="M38" s="18"/>
      <c r="N38" s="8"/>
      <c r="O38" s="8"/>
      <c r="P38" s="8"/>
    </row>
    <row r="39" spans="1:16" s="18" customFormat="1">
      <c r="A39" s="6"/>
      <c r="B39" s="7" t="s">
        <v>47</v>
      </c>
      <c r="C39" s="6"/>
      <c r="D39" s="6"/>
      <c r="F39" s="26" t="str">
        <f>IF(E39="Bleue",$C39,"")</f>
        <v/>
      </c>
      <c r="G39" s="26" t="str">
        <f>IF(E39="Rouge",$C39,"")</f>
        <v/>
      </c>
      <c r="H39" s="26"/>
      <c r="I39" s="33"/>
      <c r="J39" s="33"/>
      <c r="K39" s="33"/>
      <c r="M39" s="8"/>
    </row>
    <row r="40" spans="1:16" ht="38.25">
      <c r="A40" s="27" t="s">
        <v>0</v>
      </c>
      <c r="B40" s="32" t="s">
        <v>13</v>
      </c>
      <c r="C40" s="27" t="s">
        <v>4</v>
      </c>
      <c r="D40" s="27" t="s">
        <v>5</v>
      </c>
      <c r="E40" s="17"/>
      <c r="F40" s="17"/>
      <c r="G40" s="17"/>
      <c r="H40" s="17"/>
      <c r="I40" s="17"/>
      <c r="J40" s="17"/>
      <c r="K40" s="17"/>
      <c r="M40" s="8"/>
      <c r="N40" s="8"/>
      <c r="O40" s="8"/>
      <c r="P40" s="8"/>
    </row>
    <row r="41" spans="1:16">
      <c r="A41" s="9">
        <v>1</v>
      </c>
      <c r="B41" s="49" t="s">
        <v>25</v>
      </c>
      <c r="C41" s="41">
        <v>14</v>
      </c>
      <c r="D41" s="9">
        <v>15</v>
      </c>
      <c r="E41" s="49" t="s">
        <v>21</v>
      </c>
      <c r="F41" s="17"/>
      <c r="G41" s="17"/>
      <c r="H41" s="17"/>
      <c r="I41" s="17"/>
      <c r="J41" s="17"/>
      <c r="K41" s="17"/>
      <c r="M41" s="8"/>
      <c r="N41" s="8"/>
      <c r="O41" s="8"/>
      <c r="P41" s="8"/>
    </row>
    <row r="42" spans="1:16">
      <c r="A42" s="9">
        <v>2</v>
      </c>
      <c r="B42" s="49" t="s">
        <v>26</v>
      </c>
      <c r="C42" s="40">
        <v>4</v>
      </c>
      <c r="D42" s="9">
        <v>12</v>
      </c>
      <c r="E42" s="49" t="s">
        <v>21</v>
      </c>
      <c r="F42" s="17"/>
      <c r="G42" s="17"/>
      <c r="H42" s="17"/>
      <c r="I42" s="17"/>
      <c r="J42" s="17"/>
      <c r="K42" s="17"/>
      <c r="M42" s="8"/>
      <c r="N42" s="8"/>
      <c r="O42" s="8"/>
      <c r="P42" s="8"/>
    </row>
    <row r="43" spans="1:16">
      <c r="A43" s="9">
        <v>3</v>
      </c>
      <c r="B43" s="49" t="s">
        <v>29</v>
      </c>
      <c r="C43" s="40">
        <v>4</v>
      </c>
      <c r="D43" s="9">
        <v>9</v>
      </c>
      <c r="E43" s="49" t="s">
        <v>21</v>
      </c>
      <c r="F43" s="17"/>
      <c r="G43" s="17"/>
      <c r="H43" s="17"/>
      <c r="I43" s="17"/>
      <c r="J43" s="17"/>
      <c r="K43" s="17"/>
      <c r="M43" s="8"/>
      <c r="N43" s="8"/>
      <c r="O43" s="8"/>
      <c r="P43" s="8"/>
    </row>
    <row r="44" spans="1:16">
      <c r="A44" s="9">
        <v>4</v>
      </c>
      <c r="B44" s="50" t="s">
        <v>63</v>
      </c>
      <c r="C44" s="40">
        <v>0</v>
      </c>
      <c r="D44" s="24">
        <v>7</v>
      </c>
      <c r="E44" s="50" t="s">
        <v>22</v>
      </c>
      <c r="F44" s="17"/>
      <c r="G44" s="17"/>
      <c r="H44" s="17"/>
      <c r="I44" s="17"/>
      <c r="J44" s="17"/>
      <c r="K44" s="17"/>
      <c r="M44" s="8"/>
      <c r="N44" s="8"/>
      <c r="O44" s="8"/>
      <c r="P44" s="8"/>
    </row>
    <row r="45" spans="1:16">
      <c r="A45" s="9">
        <v>5</v>
      </c>
      <c r="B45" s="49" t="s">
        <v>86</v>
      </c>
      <c r="C45" s="40">
        <v>0</v>
      </c>
      <c r="D45" s="24">
        <v>7</v>
      </c>
      <c r="E45" s="49" t="s">
        <v>21</v>
      </c>
      <c r="F45" s="17"/>
      <c r="G45" s="17"/>
      <c r="H45" s="17"/>
      <c r="I45" s="17"/>
      <c r="J45" s="17"/>
      <c r="K45" s="17"/>
      <c r="M45" s="8"/>
      <c r="N45" s="8"/>
      <c r="O45" s="8"/>
      <c r="P45" s="8"/>
    </row>
    <row r="46" spans="1:16">
      <c r="A46" s="126"/>
      <c r="B46" s="127"/>
      <c r="C46" s="127"/>
      <c r="D46" s="127"/>
      <c r="E46" s="17"/>
      <c r="F46" s="17"/>
      <c r="G46" s="17"/>
      <c r="H46" s="17"/>
      <c r="I46" s="17"/>
      <c r="J46" s="17"/>
      <c r="K46" s="17"/>
      <c r="M46" s="18"/>
      <c r="N46" s="8"/>
      <c r="O46" s="8"/>
      <c r="P46" s="8"/>
    </row>
    <row r="47" spans="1:16" s="18" customFormat="1">
      <c r="A47" s="65"/>
      <c r="B47" s="66" t="s">
        <v>44</v>
      </c>
      <c r="C47" s="65"/>
      <c r="D47" s="65"/>
      <c r="F47" s="26" t="str">
        <f>IF(E47="Bleue",$C47,"")</f>
        <v/>
      </c>
      <c r="G47" s="26" t="str">
        <f>IF(E47="Rouge",$C47,"")</f>
        <v/>
      </c>
      <c r="H47" s="26"/>
      <c r="I47" s="33"/>
      <c r="J47" s="33"/>
      <c r="K47" s="33"/>
      <c r="M47" s="8"/>
    </row>
    <row r="48" spans="1:16" ht="38.25">
      <c r="A48" s="27" t="s">
        <v>0</v>
      </c>
      <c r="B48" s="32" t="s">
        <v>13</v>
      </c>
      <c r="C48" s="27" t="s">
        <v>4</v>
      </c>
      <c r="D48" s="27" t="s">
        <v>5</v>
      </c>
      <c r="E48" s="17"/>
      <c r="F48" s="17"/>
      <c r="G48" s="17"/>
      <c r="H48" s="17"/>
      <c r="I48" s="17"/>
      <c r="J48" s="17"/>
      <c r="K48" s="17"/>
      <c r="M48" s="8"/>
      <c r="N48" s="8"/>
      <c r="O48" s="8"/>
      <c r="P48" s="8"/>
    </row>
    <row r="49" spans="1:16">
      <c r="A49" s="36">
        <v>1</v>
      </c>
      <c r="B49" s="49" t="s">
        <v>93</v>
      </c>
      <c r="C49" s="38">
        <v>26</v>
      </c>
      <c r="D49" s="9">
        <v>15</v>
      </c>
      <c r="E49" s="49" t="s">
        <v>21</v>
      </c>
      <c r="F49" s="17"/>
      <c r="G49" s="17"/>
      <c r="H49" s="17"/>
      <c r="I49" s="17"/>
      <c r="J49" s="17"/>
      <c r="K49" s="17"/>
      <c r="M49" s="8"/>
      <c r="N49" s="8"/>
      <c r="O49" s="8"/>
      <c r="P49" s="8"/>
    </row>
    <row r="50" spans="1:16">
      <c r="A50" s="36">
        <v>2</v>
      </c>
      <c r="B50" s="51" t="s">
        <v>35</v>
      </c>
      <c r="C50" s="37">
        <v>16</v>
      </c>
      <c r="D50" s="9">
        <v>12</v>
      </c>
      <c r="E50" s="51" t="s">
        <v>23</v>
      </c>
      <c r="F50" s="17"/>
      <c r="G50" s="17"/>
      <c r="H50" s="17"/>
      <c r="I50" s="17"/>
      <c r="J50" s="17"/>
      <c r="K50" s="17"/>
      <c r="M50" s="8"/>
      <c r="N50" s="8"/>
      <c r="O50" s="8"/>
      <c r="P50" s="8"/>
    </row>
    <row r="51" spans="1:16">
      <c r="A51" s="36"/>
      <c r="B51" s="49" t="s">
        <v>58</v>
      </c>
      <c r="C51" s="38">
        <v>16</v>
      </c>
      <c r="D51" s="9">
        <v>12</v>
      </c>
      <c r="E51" s="49" t="s">
        <v>21</v>
      </c>
      <c r="F51" s="17"/>
      <c r="G51" s="17"/>
      <c r="H51" s="17"/>
      <c r="I51" s="17"/>
      <c r="J51" s="17"/>
      <c r="K51" s="17"/>
      <c r="M51" s="8"/>
      <c r="N51" s="8"/>
      <c r="O51" s="8"/>
      <c r="P51" s="8"/>
    </row>
    <row r="52" spans="1:16">
      <c r="A52" s="36">
        <v>4</v>
      </c>
      <c r="B52" s="50" t="s">
        <v>59</v>
      </c>
      <c r="C52" s="38">
        <v>13</v>
      </c>
      <c r="D52" s="24">
        <v>7</v>
      </c>
      <c r="E52" s="50" t="s">
        <v>22</v>
      </c>
    </row>
    <row r="53" spans="1:16">
      <c r="A53" s="36">
        <v>5</v>
      </c>
      <c r="B53" s="51" t="s">
        <v>87</v>
      </c>
      <c r="C53" s="37">
        <v>12</v>
      </c>
      <c r="D53" s="24">
        <v>5</v>
      </c>
      <c r="E53" s="51" t="s">
        <v>23</v>
      </c>
      <c r="F53" s="17"/>
      <c r="G53" s="17"/>
      <c r="H53" s="17"/>
      <c r="I53" s="17"/>
      <c r="J53" s="17"/>
      <c r="K53" s="17"/>
      <c r="M53" s="8"/>
      <c r="N53" s="8"/>
      <c r="O53" s="8"/>
      <c r="P53" s="8"/>
    </row>
    <row r="54" spans="1:16">
      <c r="A54" s="36"/>
      <c r="B54" s="49" t="s">
        <v>82</v>
      </c>
      <c r="C54" s="38">
        <v>12</v>
      </c>
      <c r="D54" s="9">
        <v>5</v>
      </c>
      <c r="E54" s="49" t="s">
        <v>21</v>
      </c>
      <c r="F54" s="17"/>
      <c r="G54" s="17"/>
      <c r="H54" s="17"/>
      <c r="I54" s="17"/>
      <c r="J54" s="17"/>
      <c r="K54" s="17"/>
      <c r="M54" s="8"/>
      <c r="N54" s="8"/>
      <c r="O54" s="8"/>
      <c r="P54" s="8"/>
    </row>
    <row r="55" spans="1:16">
      <c r="A55" s="36"/>
      <c r="B55" s="51" t="s">
        <v>88</v>
      </c>
      <c r="C55" s="37">
        <v>12</v>
      </c>
      <c r="D55" s="9">
        <v>5</v>
      </c>
      <c r="E55" s="51" t="s">
        <v>23</v>
      </c>
      <c r="F55" s="17"/>
      <c r="G55" s="17"/>
      <c r="H55" s="17"/>
      <c r="I55" s="17"/>
      <c r="J55" s="17"/>
      <c r="K55" s="17"/>
      <c r="M55" s="8"/>
      <c r="N55" s="8"/>
      <c r="O55" s="8"/>
      <c r="P55" s="8"/>
    </row>
    <row r="56" spans="1:16">
      <c r="A56" s="36">
        <v>8</v>
      </c>
      <c r="B56" s="49" t="s">
        <v>78</v>
      </c>
      <c r="C56" s="37">
        <v>9</v>
      </c>
      <c r="D56" s="9">
        <v>2</v>
      </c>
      <c r="E56" s="49" t="s">
        <v>21</v>
      </c>
    </row>
    <row r="57" spans="1:16">
      <c r="A57" s="36">
        <v>9</v>
      </c>
      <c r="B57" s="51" t="s">
        <v>60</v>
      </c>
      <c r="C57" s="38">
        <v>8</v>
      </c>
      <c r="D57" s="9">
        <v>1</v>
      </c>
      <c r="E57" s="51" t="s">
        <v>23</v>
      </c>
    </row>
    <row r="58" spans="1:16">
      <c r="A58" s="36"/>
      <c r="B58" s="51" t="s">
        <v>73</v>
      </c>
      <c r="C58" s="37">
        <v>8</v>
      </c>
      <c r="D58" s="9">
        <v>1</v>
      </c>
      <c r="E58" s="51" t="s">
        <v>23</v>
      </c>
    </row>
    <row r="59" spans="1:16">
      <c r="A59" s="36">
        <v>11</v>
      </c>
      <c r="B59" s="49" t="s">
        <v>27</v>
      </c>
      <c r="C59" s="37">
        <v>5</v>
      </c>
      <c r="D59" s="9">
        <v>1</v>
      </c>
      <c r="E59" s="49" t="s">
        <v>21</v>
      </c>
      <c r="F59" s="17"/>
      <c r="G59" s="17"/>
      <c r="H59" s="17"/>
      <c r="I59" s="17"/>
      <c r="J59" s="17"/>
      <c r="K59" s="17"/>
      <c r="M59" s="8"/>
      <c r="N59" s="8"/>
      <c r="O59" s="8"/>
      <c r="P59" s="8"/>
    </row>
    <row r="60" spans="1:16">
      <c r="A60" s="36">
        <v>12</v>
      </c>
      <c r="B60" s="50" t="s">
        <v>89</v>
      </c>
      <c r="C60" s="38">
        <v>4</v>
      </c>
      <c r="D60" s="9">
        <v>1</v>
      </c>
      <c r="E60" s="50" t="s">
        <v>22</v>
      </c>
    </row>
    <row r="61" spans="1:16">
      <c r="A61" s="36"/>
      <c r="B61" s="51" t="s">
        <v>66</v>
      </c>
      <c r="C61" s="37">
        <v>4</v>
      </c>
      <c r="D61" s="9">
        <v>1</v>
      </c>
      <c r="E61" s="51" t="s">
        <v>23</v>
      </c>
    </row>
    <row r="62" spans="1:16">
      <c r="A62" s="36"/>
      <c r="B62" s="50" t="s">
        <v>32</v>
      </c>
      <c r="C62" s="37">
        <v>4</v>
      </c>
      <c r="D62" s="9">
        <v>1</v>
      </c>
      <c r="E62" s="50" t="s">
        <v>22</v>
      </c>
    </row>
    <row r="63" spans="1:16">
      <c r="A63" s="36">
        <v>15</v>
      </c>
      <c r="B63" s="50" t="s">
        <v>91</v>
      </c>
      <c r="C63" s="38">
        <v>3</v>
      </c>
      <c r="D63" s="9">
        <v>1</v>
      </c>
      <c r="E63" s="50" t="s">
        <v>22</v>
      </c>
    </row>
    <row r="64" spans="1:16">
      <c r="A64" s="36">
        <v>16</v>
      </c>
      <c r="B64" s="49" t="s">
        <v>28</v>
      </c>
      <c r="C64" s="37">
        <v>2</v>
      </c>
      <c r="D64" s="9">
        <v>1</v>
      </c>
      <c r="E64" s="49" t="s">
        <v>21</v>
      </c>
    </row>
    <row r="65" spans="1:16">
      <c r="A65" s="36">
        <v>17</v>
      </c>
      <c r="B65" s="49" t="s">
        <v>90</v>
      </c>
      <c r="C65" s="37">
        <v>1</v>
      </c>
      <c r="D65" s="9">
        <v>1</v>
      </c>
      <c r="E65" s="49" t="s">
        <v>21</v>
      </c>
      <c r="F65" s="17"/>
      <c r="G65" s="17"/>
      <c r="H65" s="17"/>
      <c r="I65" s="17"/>
      <c r="J65" s="17"/>
      <c r="K65" s="17"/>
      <c r="M65" s="8"/>
      <c r="N65" s="8"/>
      <c r="O65" s="8"/>
      <c r="P65" s="8"/>
    </row>
    <row r="66" spans="1:16">
      <c r="A66" s="36"/>
      <c r="B66" s="51" t="s">
        <v>92</v>
      </c>
      <c r="C66" s="38">
        <v>1</v>
      </c>
      <c r="D66" s="9">
        <v>1</v>
      </c>
      <c r="E66" s="51" t="s">
        <v>23</v>
      </c>
      <c r="F66" s="17"/>
      <c r="G66" s="17"/>
      <c r="H66" s="17"/>
      <c r="I66" s="17"/>
      <c r="J66" s="17"/>
      <c r="K66" s="17"/>
      <c r="N66" s="8"/>
      <c r="O66" s="8"/>
      <c r="P66" s="8"/>
    </row>
  </sheetData>
  <sortState ref="B49:E66">
    <sortCondition descending="1" ref="C49:C66"/>
  </sortState>
  <mergeCells count="5">
    <mergeCell ref="A1:D1"/>
    <mergeCell ref="A8:D8"/>
    <mergeCell ref="A18:D18"/>
    <mergeCell ref="A38:D38"/>
    <mergeCell ref="A46:D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B30" sqref="B30"/>
    </sheetView>
  </sheetViews>
  <sheetFormatPr baseColWidth="10" defaultRowHeight="12.75"/>
  <cols>
    <col min="1" max="1" width="26.7109375" customWidth="1"/>
    <col min="2" max="2" width="22" customWidth="1"/>
    <col min="3" max="3" width="25.7109375" customWidth="1"/>
    <col min="4" max="4" width="17" style="104" customWidth="1"/>
    <col min="5" max="5" width="22.140625" customWidth="1"/>
  </cols>
  <sheetData>
    <row r="1" spans="1:9">
      <c r="B1" s="8" t="s">
        <v>133</v>
      </c>
    </row>
    <row r="2" spans="1:9" ht="25.5">
      <c r="A2" s="140" t="s">
        <v>117</v>
      </c>
      <c r="B2" s="140"/>
      <c r="C2" s="140"/>
      <c r="D2" s="107" t="s">
        <v>123</v>
      </c>
      <c r="E2" s="109" t="s">
        <v>118</v>
      </c>
    </row>
    <row r="3" spans="1:9" s="87" customFormat="1" ht="11.25" customHeight="1">
      <c r="A3" s="89" t="s">
        <v>96</v>
      </c>
      <c r="B3" s="93" t="s">
        <v>121</v>
      </c>
      <c r="C3" s="89" t="s">
        <v>98</v>
      </c>
      <c r="D3" s="90" t="s">
        <v>120</v>
      </c>
      <c r="E3" s="91" t="s">
        <v>125</v>
      </c>
      <c r="G3" s="88"/>
      <c r="H3" s="88"/>
      <c r="I3" s="88"/>
    </row>
    <row r="4" spans="1:9">
      <c r="A4" s="141" t="s">
        <v>119</v>
      </c>
      <c r="B4" s="141"/>
      <c r="C4" s="141"/>
      <c r="D4" s="141"/>
      <c r="E4" s="141"/>
    </row>
    <row r="5" spans="1:9" s="87" customFormat="1" ht="15.75" customHeight="1">
      <c r="A5" s="49" t="s">
        <v>99</v>
      </c>
      <c r="B5" s="93" t="s">
        <v>121</v>
      </c>
      <c r="C5" s="50" t="s">
        <v>100</v>
      </c>
      <c r="D5" s="92" t="s">
        <v>126</v>
      </c>
      <c r="E5" s="112" t="s">
        <v>21</v>
      </c>
      <c r="G5" s="88">
        <v>1</v>
      </c>
      <c r="H5" s="88"/>
      <c r="I5" s="88">
        <v>1</v>
      </c>
    </row>
    <row r="6" spans="1:9">
      <c r="A6" s="105" t="s">
        <v>122</v>
      </c>
      <c r="B6" s="106"/>
      <c r="C6" s="106"/>
      <c r="D6" s="108"/>
      <c r="E6" s="111"/>
    </row>
    <row r="7" spans="1:9" s="96" customFormat="1" ht="15.75" customHeight="1">
      <c r="A7" s="51" t="s">
        <v>102</v>
      </c>
      <c r="B7" s="93" t="s">
        <v>121</v>
      </c>
      <c r="C7" s="49" t="s">
        <v>101</v>
      </c>
      <c r="D7" s="92" t="s">
        <v>127</v>
      </c>
      <c r="E7" s="113" t="s">
        <v>23</v>
      </c>
      <c r="G7" s="97"/>
      <c r="H7" s="97">
        <v>1</v>
      </c>
      <c r="I7" s="97">
        <v>1</v>
      </c>
    </row>
    <row r="8" spans="1:9">
      <c r="A8" s="105" t="s">
        <v>128</v>
      </c>
      <c r="B8" s="106"/>
      <c r="C8" s="106"/>
      <c r="D8" s="108"/>
      <c r="E8" s="111"/>
    </row>
    <row r="9" spans="1:9" s="87" customFormat="1" ht="15.75" customHeight="1">
      <c r="A9" s="51" t="s">
        <v>105</v>
      </c>
      <c r="B9" s="93" t="s">
        <v>121</v>
      </c>
      <c r="C9" s="49" t="s">
        <v>106</v>
      </c>
      <c r="D9" s="92" t="s">
        <v>129</v>
      </c>
      <c r="E9" s="113" t="s">
        <v>23</v>
      </c>
      <c r="G9" s="88"/>
      <c r="H9" s="88">
        <v>1</v>
      </c>
      <c r="I9" s="88">
        <v>1</v>
      </c>
    </row>
    <row r="10" spans="1:9">
      <c r="A10" s="105" t="s">
        <v>132</v>
      </c>
      <c r="B10" s="106"/>
      <c r="C10" s="106"/>
      <c r="D10" s="106"/>
      <c r="E10" s="111"/>
    </row>
    <row r="11" spans="1:9" s="87" customFormat="1" ht="15.75" customHeight="1">
      <c r="A11" s="132" t="s">
        <v>141</v>
      </c>
      <c r="B11" s="134" t="s">
        <v>97</v>
      </c>
      <c r="C11" s="117" t="s">
        <v>142</v>
      </c>
      <c r="D11" s="136" t="s">
        <v>130</v>
      </c>
      <c r="E11" s="144" t="s">
        <v>125</v>
      </c>
      <c r="G11" s="88"/>
      <c r="H11" s="88"/>
      <c r="I11" s="88"/>
    </row>
    <row r="12" spans="1:9" s="87" customFormat="1" ht="1.5" customHeight="1">
      <c r="A12" s="133"/>
      <c r="B12" s="134"/>
      <c r="C12" s="118"/>
      <c r="D12" s="136"/>
      <c r="E12" s="144"/>
      <c r="G12" s="88"/>
      <c r="H12" s="88"/>
      <c r="I12" s="88"/>
    </row>
    <row r="13" spans="1:9">
      <c r="A13" s="105" t="s">
        <v>131</v>
      </c>
      <c r="B13" s="106"/>
      <c r="C13" s="106"/>
      <c r="D13" s="106"/>
      <c r="E13" s="111"/>
    </row>
    <row r="14" spans="1:9" s="87" customFormat="1" ht="15.75" customHeight="1">
      <c r="A14" s="49" t="s">
        <v>104</v>
      </c>
      <c r="B14" s="93" t="s">
        <v>121</v>
      </c>
      <c r="C14" s="51" t="s">
        <v>103</v>
      </c>
      <c r="D14" s="92" t="s">
        <v>134</v>
      </c>
      <c r="E14" s="112" t="s">
        <v>21</v>
      </c>
      <c r="G14" s="88"/>
      <c r="H14" s="88">
        <v>1</v>
      </c>
      <c r="I14" s="88">
        <v>1</v>
      </c>
    </row>
    <row r="15" spans="1:9" s="87" customFormat="1" ht="15.75" customHeight="1">
      <c r="A15" s="98"/>
      <c r="B15" s="98"/>
      <c r="C15" s="98"/>
      <c r="D15" s="94"/>
      <c r="E15" s="94"/>
      <c r="G15" s="88"/>
      <c r="H15" s="88"/>
      <c r="I15" s="88"/>
    </row>
    <row r="16" spans="1:9" s="87" customFormat="1" ht="15.75" customHeight="1">
      <c r="A16" s="50" t="s">
        <v>107</v>
      </c>
      <c r="B16" s="134" t="s">
        <v>121</v>
      </c>
      <c r="C16" s="110" t="s">
        <v>108</v>
      </c>
      <c r="D16" s="136" t="s">
        <v>130</v>
      </c>
      <c r="E16" s="142" t="s">
        <v>22</v>
      </c>
      <c r="G16" s="88">
        <v>1</v>
      </c>
      <c r="H16" s="88">
        <v>1</v>
      </c>
      <c r="I16" s="88"/>
    </row>
    <row r="17" spans="1:9" s="87" customFormat="1" ht="15.75" customHeight="1">
      <c r="A17" s="50" t="s">
        <v>109</v>
      </c>
      <c r="B17" s="134"/>
      <c r="C17" s="110" t="s">
        <v>124</v>
      </c>
      <c r="D17" s="136"/>
      <c r="E17" s="142"/>
      <c r="G17" s="88"/>
      <c r="H17" s="88"/>
      <c r="I17" s="88"/>
    </row>
    <row r="18" spans="1:9" s="87" customFormat="1" ht="15.75" customHeight="1">
      <c r="A18" s="98"/>
      <c r="B18" s="98"/>
      <c r="C18" s="98"/>
      <c r="D18" s="94"/>
      <c r="E18" s="99"/>
      <c r="G18" s="88"/>
      <c r="H18" s="88"/>
      <c r="I18" s="88"/>
    </row>
    <row r="19" spans="1:9" s="87" customFormat="1" ht="15.75" customHeight="1">
      <c r="A19" s="49" t="s">
        <v>110</v>
      </c>
      <c r="B19" s="134" t="s">
        <v>121</v>
      </c>
      <c r="C19" s="50" t="s">
        <v>89</v>
      </c>
      <c r="D19" s="136" t="s">
        <v>134</v>
      </c>
      <c r="E19" s="143" t="s">
        <v>21</v>
      </c>
      <c r="G19" s="88">
        <v>1</v>
      </c>
      <c r="H19" s="88"/>
      <c r="I19" s="88">
        <v>1</v>
      </c>
    </row>
    <row r="20" spans="1:9" s="87" customFormat="1" ht="15.75" customHeight="1">
      <c r="A20" s="49" t="s">
        <v>112</v>
      </c>
      <c r="B20" s="134"/>
      <c r="C20" s="50" t="s">
        <v>111</v>
      </c>
      <c r="D20" s="136"/>
      <c r="E20" s="143"/>
      <c r="G20" s="88"/>
      <c r="H20" s="88"/>
      <c r="I20" s="88"/>
    </row>
    <row r="21" spans="1:9" s="96" customFormat="1" ht="15.75" customHeight="1">
      <c r="A21" s="94"/>
      <c r="B21" s="94"/>
      <c r="C21" s="94"/>
      <c r="D21" s="94"/>
      <c r="E21" s="95"/>
      <c r="G21" s="97"/>
      <c r="H21" s="97"/>
      <c r="I21" s="97"/>
    </row>
    <row r="22" spans="1:9" s="100" customFormat="1" ht="13.5" customHeight="1">
      <c r="A22" s="51" t="s">
        <v>113</v>
      </c>
      <c r="B22" s="134" t="s">
        <v>121</v>
      </c>
      <c r="C22" s="50" t="s">
        <v>114</v>
      </c>
      <c r="D22" s="136" t="s">
        <v>130</v>
      </c>
      <c r="E22" s="138" t="s">
        <v>23</v>
      </c>
      <c r="G22" s="101">
        <v>1</v>
      </c>
      <c r="H22" s="101">
        <v>1</v>
      </c>
      <c r="I22" s="101"/>
    </row>
    <row r="23" spans="1:9" ht="13.5" thickBot="1">
      <c r="A23" s="102" t="s">
        <v>115</v>
      </c>
      <c r="B23" s="135"/>
      <c r="C23" s="103" t="s">
        <v>116</v>
      </c>
      <c r="D23" s="137"/>
      <c r="E23" s="139"/>
      <c r="G23" s="104"/>
      <c r="H23" s="104"/>
      <c r="I23" s="104"/>
    </row>
    <row r="25" spans="1:9">
      <c r="A25" s="105" t="s">
        <v>135</v>
      </c>
      <c r="B25" s="106"/>
      <c r="C25" s="106"/>
      <c r="D25" s="106"/>
      <c r="E25" s="111"/>
    </row>
    <row r="26" spans="1:9">
      <c r="A26" s="114" t="s">
        <v>21</v>
      </c>
      <c r="B26" s="84" t="s">
        <v>136</v>
      </c>
      <c r="C26" s="84" t="s">
        <v>137</v>
      </c>
    </row>
    <row r="27" spans="1:9">
      <c r="A27" s="115" t="s">
        <v>23</v>
      </c>
      <c r="B27" s="84" t="s">
        <v>136</v>
      </c>
      <c r="C27" s="84" t="s">
        <v>137</v>
      </c>
    </row>
    <row r="28" spans="1:9">
      <c r="A28" s="116" t="s">
        <v>22</v>
      </c>
      <c r="B28" s="84" t="s">
        <v>139</v>
      </c>
      <c r="C28" s="84" t="s">
        <v>138</v>
      </c>
    </row>
  </sheetData>
  <mergeCells count="15">
    <mergeCell ref="A11:A12"/>
    <mergeCell ref="B22:B23"/>
    <mergeCell ref="D22:D23"/>
    <mergeCell ref="E22:E23"/>
    <mergeCell ref="A2:C2"/>
    <mergeCell ref="A4:E4"/>
    <mergeCell ref="D16:D17"/>
    <mergeCell ref="E16:E17"/>
    <mergeCell ref="B19:B20"/>
    <mergeCell ref="D19:D20"/>
    <mergeCell ref="E19:E20"/>
    <mergeCell ref="B16:B17"/>
    <mergeCell ref="B11:B12"/>
    <mergeCell ref="D11:D12"/>
    <mergeCell ref="E11:E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Challenge du rail Clt Général</vt:lpstr>
      <vt:lpstr>Marsaudière</vt:lpstr>
      <vt:lpstr>Seraincourt</vt:lpstr>
      <vt:lpstr>Etiolles</vt:lpstr>
      <vt:lpstr>Ableiges</vt:lpstr>
      <vt:lpstr>Bellefontaine</vt:lpstr>
      <vt:lpstr>St Quentin</vt:lpstr>
      <vt:lpstr>'Challenge du rail Clt Général'!Zone_d_impression</vt:lpstr>
      <vt:lpstr>Seraincourt!Zone_d_impression</vt:lpstr>
    </vt:vector>
  </TitlesOfParts>
  <Company>maison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SSA GOLF</cp:lastModifiedBy>
  <cp:lastPrinted>2013-10-05T17:23:56Z</cp:lastPrinted>
  <dcterms:created xsi:type="dcterms:W3CDTF">2009-05-16T17:19:57Z</dcterms:created>
  <dcterms:modified xsi:type="dcterms:W3CDTF">2013-10-11T17:40:17Z</dcterms:modified>
</cp:coreProperties>
</file>